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440" windowHeight="9735"/>
  </bookViews>
  <sheets>
    <sheet name="МСИ" sheetId="1" r:id="rId1"/>
    <sheet name="свод" sheetId="2" r:id="rId2"/>
  </sheets>
  <definedNames>
    <definedName name="_xlnm._FilterDatabase" localSheetId="0" hidden="1">МСИ!$A$4:$S$54</definedName>
  </definedNames>
  <calcPr calcId="152511"/>
</workbook>
</file>

<file path=xl/calcChain.xml><?xml version="1.0" encoding="utf-8"?>
<calcChain xmlns="http://schemas.openxmlformats.org/spreadsheetml/2006/main">
  <c r="Q23" i="2" l="1"/>
  <c r="Q24" i="2"/>
  <c r="Q25" i="2" s="1"/>
  <c r="E21" i="2"/>
  <c r="F21" i="2"/>
  <c r="G21" i="2"/>
  <c r="H21" i="2"/>
  <c r="I21" i="2"/>
  <c r="J21" i="2"/>
  <c r="K21" i="2"/>
  <c r="L21" i="2"/>
  <c r="M21" i="2"/>
  <c r="N21" i="2"/>
  <c r="O21" i="2"/>
  <c r="E25" i="2"/>
  <c r="F25" i="2"/>
  <c r="G25" i="2"/>
  <c r="H25" i="2"/>
  <c r="I25" i="2"/>
  <c r="J25" i="2"/>
  <c r="K25" i="2"/>
  <c r="L25" i="2"/>
  <c r="M25" i="2"/>
  <c r="N25" i="2"/>
  <c r="O25" i="2"/>
  <c r="K15" i="2"/>
  <c r="L15" i="2"/>
  <c r="M15" i="2"/>
  <c r="N15" i="2"/>
  <c r="O15" i="2"/>
  <c r="E15" i="2"/>
  <c r="F15" i="2"/>
  <c r="G15" i="2"/>
  <c r="H15" i="2"/>
  <c r="I15" i="2"/>
  <c r="J15" i="2"/>
  <c r="D15" i="2"/>
  <c r="D25" i="2" l="1"/>
  <c r="R24" i="2"/>
  <c r="P24" i="2"/>
  <c r="R23" i="2"/>
  <c r="P23" i="2"/>
  <c r="D21" i="2"/>
  <c r="R20" i="2"/>
  <c r="Q20" i="2"/>
  <c r="P20" i="2"/>
  <c r="R19" i="2"/>
  <c r="Q19" i="2"/>
  <c r="P19" i="2"/>
  <c r="R18" i="2"/>
  <c r="Q18" i="2"/>
  <c r="P18" i="2"/>
  <c r="R17" i="2"/>
  <c r="Q17" i="2"/>
  <c r="Q21" i="2" s="1"/>
  <c r="P17" i="2"/>
  <c r="P21" i="2" s="1"/>
  <c r="R12" i="2"/>
  <c r="Q12" i="2"/>
  <c r="P12" i="2"/>
  <c r="R11" i="2"/>
  <c r="Q11" i="2"/>
  <c r="P11" i="2"/>
  <c r="R10" i="2"/>
  <c r="Q10" i="2"/>
  <c r="P10" i="2"/>
  <c r="R9" i="2"/>
  <c r="Q9" i="2"/>
  <c r="P9" i="2"/>
  <c r="R8" i="2"/>
  <c r="Q8" i="2"/>
  <c r="P8" i="2"/>
  <c r="R7" i="2"/>
  <c r="Q7" i="2"/>
  <c r="P7" i="2"/>
  <c r="R21" i="2" l="1"/>
  <c r="P25" i="2"/>
  <c r="R25" i="2"/>
  <c r="Q15" i="2"/>
  <c r="Q26" i="2" s="1"/>
  <c r="R15" i="2"/>
  <c r="R26" i="2" s="1"/>
  <c r="P15" i="2"/>
  <c r="E26" i="2"/>
  <c r="J26" i="2"/>
  <c r="K26" i="2"/>
  <c r="L26" i="2"/>
  <c r="G26" i="2"/>
  <c r="M26" i="2"/>
  <c r="N26" i="2"/>
  <c r="O26" i="2"/>
  <c r="F26" i="2"/>
  <c r="I26" i="2"/>
  <c r="D26" i="2"/>
  <c r="H26" i="2"/>
  <c r="P26" i="2" l="1"/>
</calcChain>
</file>

<file path=xl/sharedStrings.xml><?xml version="1.0" encoding="utf-8"?>
<sst xmlns="http://schemas.openxmlformats.org/spreadsheetml/2006/main" count="402" uniqueCount="211">
  <si>
    <t>Наименование организации, организующей квалификационные испытания.</t>
  </si>
  <si>
    <t>Дата направления</t>
  </si>
  <si>
    <t>Дата выдачи результата</t>
  </si>
  <si>
    <t>Матрица</t>
  </si>
  <si>
    <t>Наименование оборудования</t>
  </si>
  <si>
    <t>Наименование отдела, задействованного в проведении МСИ</t>
  </si>
  <si>
    <t>№ раунда</t>
  </si>
  <si>
    <t>Вещества/маркер остатка</t>
  </si>
  <si>
    <t>Оценка результатов, Основание (в случае получения неудовлетворительных результатов разработка плана корректирующих действий)</t>
  </si>
  <si>
    <t>Ответственные исполнители по испытаниям</t>
  </si>
  <si>
    <t xml:space="preserve">Статус провайдера </t>
  </si>
  <si>
    <t>официальный</t>
  </si>
  <si>
    <t xml:space="preserve">не официальный </t>
  </si>
  <si>
    <t>Квартал</t>
  </si>
  <si>
    <t>Сводная таблица по МСИ</t>
  </si>
  <si>
    <t>Всего</t>
  </si>
  <si>
    <t>ФГБУ ЦНМВЛ</t>
  </si>
  <si>
    <t>ФГБУ ВНИИЗЖ</t>
  </si>
  <si>
    <t>ГБУ "Псковская областная лаборатория"</t>
  </si>
  <si>
    <t>количество исследований</t>
  </si>
  <si>
    <t>пробы</t>
  </si>
  <si>
    <t>исследования</t>
  </si>
  <si>
    <t xml:space="preserve">раунды </t>
  </si>
  <si>
    <t>ФГБУ "Центр оценки качества зерна*</t>
  </si>
  <si>
    <t>ООО "ЕУКЦ"</t>
  </si>
  <si>
    <t>Официальные провайдеры МСИ</t>
  </si>
  <si>
    <t>Провайдеры в рамках лабораторной прецизионности</t>
  </si>
  <si>
    <t>Международые провайдеры</t>
  </si>
  <si>
    <t>ФГБУ ВГНКИ</t>
  </si>
  <si>
    <t>ВСЕГО</t>
  </si>
  <si>
    <t>ИТОГО</t>
  </si>
  <si>
    <t>исслед.</t>
  </si>
  <si>
    <t>Результат ()</t>
  </si>
  <si>
    <t xml:space="preserve">Номер протокола испытаний, дата </t>
  </si>
  <si>
    <t>ИЦ ФГБНУ "ВНИИМП им. В.М. Горбатого</t>
  </si>
  <si>
    <t>GAFTA</t>
  </si>
  <si>
    <t>Наименование метода/вид исследования</t>
  </si>
  <si>
    <t>Номер образца п/п</t>
  </si>
  <si>
    <t xml:space="preserve">ООО "Премикс" ИЛ </t>
  </si>
  <si>
    <t>НИИ Биотехнологии</t>
  </si>
  <si>
    <t>количество проб</t>
  </si>
  <si>
    <t>Европейский Учебно-Консультационный Центр, г. Санкт-Петербург</t>
  </si>
  <si>
    <t>Отдел химических и токсикологических исследований</t>
  </si>
  <si>
    <t>Токсиколог отдела ХТИ - Коновалова Т.В.</t>
  </si>
  <si>
    <t>Отдел вирусологии, ПЦР, ИФА</t>
  </si>
  <si>
    <t>сухое молоко</t>
  </si>
  <si>
    <t>Salmonella</t>
  </si>
  <si>
    <t>Listeria</t>
  </si>
  <si>
    <t>Staph. Aureus</t>
  </si>
  <si>
    <t>ГОСТ  ISO 6785-2015</t>
  </si>
  <si>
    <t>ГОСТ   32031-2012</t>
  </si>
  <si>
    <t>ГОСТ   30347-2016</t>
  </si>
  <si>
    <t>Обнаружена</t>
  </si>
  <si>
    <t>PORTAL (МАРС)</t>
  </si>
  <si>
    <t>ВСЭ</t>
  </si>
  <si>
    <t>Весы лабораторные электронные типа РТ-3100 (Sartorius) 
Германия  Сер. номер: 61104530  Дата поверки: 27.08.2019 
Водяная баня LT-2 
ООО НПО "Лабтех", г. Москва  Сер. номер: 050744  Дата поверки: 30.09.2019 
Лабораторный гомогенизатор BagMixer 400 
Interscience Франция  Сер. номер: 070918656  
Термостат суховоздушный "Binder BD-400", t+37 гр.С 
Германия  Сер. номер: 08-33990  Дата поверки: 05.03.2020
Модульный микроскоп OLYMPUS BX 61 
Япония  Сер. номер: 8А 23187</t>
  </si>
  <si>
    <t>Весы лабораторные электронные СЕ 6202-С (Сартогосм), зав. № 31525077</t>
  </si>
  <si>
    <t>1 квартал 2020</t>
  </si>
  <si>
    <t>2 квартал 2020</t>
  </si>
  <si>
    <t>3 квартал 2020</t>
  </si>
  <si>
    <t>4 квартал 2020</t>
  </si>
  <si>
    <t>РОСКАЧЕСТВО</t>
  </si>
  <si>
    <t>Стерилизованное молоко концентрированное 8,6%</t>
  </si>
  <si>
    <t>Внешний вид</t>
  </si>
  <si>
    <t>Консистенция</t>
  </si>
  <si>
    <t>Вкус и запах</t>
  </si>
  <si>
    <t>Цвет</t>
  </si>
  <si>
    <t>ГОСТ 29245-91</t>
  </si>
  <si>
    <t>Органолептически</t>
  </si>
  <si>
    <t xml:space="preserve"> - </t>
  </si>
  <si>
    <t>Однородная непрозрачная жидкость</t>
  </si>
  <si>
    <t>В меру вязкая, однородная</t>
  </si>
  <si>
    <t>Вкус чистый, сладковато-солоноватый, свойственный топленому молоку без посторонних привкусов. Запах чистый, свойственный топленому молоку без посторонних запахов</t>
  </si>
  <si>
    <t>Светло-кремовый, равномерный по всей массе</t>
  </si>
  <si>
    <t>Сводный отчет на контрое</t>
  </si>
  <si>
    <t>Результат удовлетворительный Основание: "Выписка из ОТЧЕТА
о проведении 7-го тура проверки квалификации
программы проверки квалификации «Молко и молочная продукция. Определение показателей качества и безопасности", утвержден директором ЕУКЦ, 14.05.2020.</t>
  </si>
  <si>
    <t>№20-4493п от 27.04.2020</t>
  </si>
  <si>
    <t>ФГБУ "Центр оценки качества зерна"</t>
  </si>
  <si>
    <t>Массовая доля бенз(а)пирена</t>
  </si>
  <si>
    <t>Стандартный образец массовой доли бенз(а)пирена в кварцевом песке</t>
  </si>
  <si>
    <t>Ведущий химик Бозин Д,А</t>
  </si>
  <si>
    <t>2020-1</t>
  </si>
  <si>
    <t>ФР.131.2005.01725</t>
  </si>
  <si>
    <t>ПНД Ф 16.1:2-21-98</t>
  </si>
  <si>
    <t>Стандартный образец массовой доли нефтепродуктов  в кварцевом песке</t>
  </si>
  <si>
    <t>Массовая доля нефтепродуктов</t>
  </si>
  <si>
    <t>Ведущий химик Велигодский И.М</t>
  </si>
  <si>
    <t>Марченко Т.В. Черкасова Э.Н.,Яновская Е.А. Пахолкова О.А.</t>
  </si>
  <si>
    <t>ГОСТ   30347-2017</t>
  </si>
  <si>
    <t>Весы лабораторные электронные типа РТ-3100 (Sartorius) 
Германия  Сер. номер: 61104530  Дата поверки: 27.08.2019 
Водяная баня LT-2 
ООО НПО "Лабтех", г. Москва  Сер. номер: 050744  Дата поверки: 30.09.2019 
Лабораторный гомогенизатор BagMixer 400 
Interscience Франция  Сер. номер: 070918656  
Термостат суховоздушный "Binder BD-400", t+37 гр.С 
Германия  Сер. номер: 08-33990  Дата поверки: 05.03.2020
Модульный микроскоп OLYMPUS BX 61 
Япония  Сер. номер: 8А 23188</t>
  </si>
  <si>
    <t>ГОСТ   30347-2018</t>
  </si>
  <si>
    <t>Весы лабораторные электронные типа РТ-3100 (Sartorius) 
Германия  Сер. номер: 61104530  Дата поверки: 27.08.2019 
Водяная баня LT-2 
ООО НПО "Лабтех", г. Москва  Сер. номер: 050744  Дата поверки: 30.09.2019 
Лабораторный гомогенизатор BagMixer 400 
Interscience Франция  Сер. номер: 070918656  
Термостат суховоздушный "Binder BD-400", t+37 гр.С 
Германия  Сер. номер: 08-33990  Дата поверки: 05.03.2020
Модульный микроскоп OLYMPUS BX 61 
Япония  Сер. номер: 8А 23189</t>
  </si>
  <si>
    <t>ГОСТ   30347-2019</t>
  </si>
  <si>
    <t>Весы лабораторные электронные типа РТ-3100 (Sartorius) 
Германия  Сер. номер: 61104530  Дата поверки: 27.08.2019 
Водяная баня LT-2 
ООО НПО "Лабтех", г. Москва  Сер. номер: 050744  Дата поверки: 30.09.2019 
Лабораторный гомогенизатор BagMixer 400 
Interscience Франция  Сер. номер: 070918656  
Термостат суховоздушный "Binder BD-400", t+37 гр.С 
Германия  Сер. номер: 08-33990  Дата поверки: 05.03.2020
Модульный микроскоп OLYMPUS BX 61 
Япония  Сер. номер: 8А 23190</t>
  </si>
  <si>
    <t>МА 179 (18 А)</t>
  </si>
  <si>
    <t>МА 179 (18 В)</t>
  </si>
  <si>
    <t>МА 179 (20 А)</t>
  </si>
  <si>
    <t>МА 179 (20 В)</t>
  </si>
  <si>
    <t>МА 179 (21 В)</t>
  </si>
  <si>
    <t>МА 179 (21 С)</t>
  </si>
  <si>
    <t>МА 179 (21 D)</t>
  </si>
  <si>
    <t>АНО "Роскачество"</t>
  </si>
  <si>
    <t>КМ-2020/34</t>
  </si>
  <si>
    <t>Консервы мясные</t>
  </si>
  <si>
    <t>Массовая доля мяса и жира</t>
  </si>
  <si>
    <t>ГОСТ 33741-2015</t>
  </si>
  <si>
    <t>ФГБУ "ВНИИКР"</t>
  </si>
  <si>
    <t xml:space="preserve"> Микроцентрифуга Mini Spin Eppendorf
Германия  Сер. номер: УР 851501  
Микроцентрифуга Mini Spin,Eppendorf
Компания "Eppendorf AG", Германия  Сер. номер: УР 451500  
Микроцентрифуга/Встряхиватель ТЭТА 2
Россия  Сер. номер: 31.245  
Микроцентрифуга/Встряхиватель ТЭТА 2
ООО "Компания Биоком"  Сер. номер: 31.231  
Отсасыватель медицинский ОМ-1
Россия  Сер. номер: 0871516  
Прибор для проведения полимеразной цепной реакции "Rotor-Gene 6600-100"
Австралия  Сер. номер: R030826  Дата поверки: 18.07.2019 
Термостат твердотельный Термо-48
Россия  Сер. номер: 44.216  Дата поверки: 05.03.2019</t>
  </si>
  <si>
    <t xml:space="preserve">семена измельченные  </t>
  </si>
  <si>
    <t>рекомбенатная ДНК</t>
  </si>
  <si>
    <t xml:space="preserve">ДНК кукурузы  обнаружена
промотор 35S не обнаружен
терминатор NOS не обнаружен
промотор pSsuAra не обнаружен
ген рat не обнаружен
конструкция ctp 2-cp4-EPSPS не обнаружена
ген Bar не обнаружен
терминатор tE9 не обнаружен
</t>
  </si>
  <si>
    <t xml:space="preserve">ДНК кукурузы  обнаружена
промотор 35S  обнаружен
терминатор NOS  обнаружен
промотор pSsuAra  обнаружен
ген рat не обнаружен
конструкция ctp 2-cp4-EPSPS  обнаружена
ген Bar не обнаружен
терминатор tE9 не обнаружен
</t>
  </si>
  <si>
    <t>рекомбенантная ДНК</t>
  </si>
  <si>
    <t>Ветсанэкспертиза</t>
  </si>
  <si>
    <t>Михайлова И.Е. Черкасова Э.Н. Санникова В.Г.</t>
  </si>
  <si>
    <t>природный образец почвы чернозем карбонатный №ОК-11-ПМ-2020-1-04</t>
  </si>
  <si>
    <t>природный образец почвы чернозем карбонатный №ОК-14-КФМ-2020-1-16</t>
  </si>
  <si>
    <t>отдел агрохимии и плодородия почв</t>
  </si>
  <si>
    <t xml:space="preserve">начальник отдела     Шакало А. Н.             ведущий агрохимик Макеева М. С.          </t>
  </si>
  <si>
    <t>подвижный фосфор</t>
  </si>
  <si>
    <t>подвижный калий</t>
  </si>
  <si>
    <t>содержание органического вещества</t>
  </si>
  <si>
    <t xml:space="preserve">
рН солевой вытяжки
</t>
  </si>
  <si>
    <t>ГОСТ 26205-91</t>
  </si>
  <si>
    <t>ГОСТ 26213-91</t>
  </si>
  <si>
    <t xml:space="preserve">
ГОСТ 26483-85
</t>
  </si>
  <si>
    <t xml:space="preserve">  Атомно-эмиссионный спектрометр с индуктивно-связанной аргоновой плазмой «Optima 7000 DV», зав. № 080С9092203, 0770780 Компания "Perkin Elmer Inc.", США. 2010 г. 
Инв. № 041420000000473; Свидетельство о поверке № 000450770/169 от 06.11.2019 до 05.11.2020</t>
  </si>
  <si>
    <t xml:space="preserve">Весы 210 г/0,001 прецизионные Pioner  РА213С, зав. № В442133838 Фирма "OHAUS CORPORATION", США, 2015 г.
Инв. № 341420000001075 (0,02-210) г 2 класс точности; Свидетельство о поверке  № 000406709/158 от  27.08.2019 до 26.08.2020; Спектрометр атомно-абсорбционный КВАНТ - 2м1, зав. № 3 ООО "КОРТЭК", Россия, 2016 г.
Инв № 241420000000060; Свидетельство о поверке  № 000513234/216 от 12.05.2020 до 11.05.2021
</t>
  </si>
  <si>
    <t xml:space="preserve">Весы аналитические РА214С, зав. №В542574633 Фирма "OHAUS Corporation", Китай, 2016 г.
Инв. № 341420000001241  КТ (I); Свидетельство о поверке № 000503596/158 от 06.04.2020 до 05.04.2021;
Фотометр фотоэлектрический «КФК-3-01», зав. № 0601496 ОАО «Загорский оптико-механический завод» (ЗОМЗ), г. Сергиев Посад, 2006 г. 
Инв. № 041410000001276; Свидетельство о поверке   № 000134880/169 от 13.03.2018 до 12.03.2020
</t>
  </si>
  <si>
    <t>Весы 210 г/0,001 прецизионные Pioner  РА213С, зав. № В442133838 Фирма "OHAUS CORPORATION", США, 2015 г.
Инв. № 341420000001075 (0,02-210) г 2 класс точности; Свидетельство о поверке  № 000406709/158 от  27.08.2019 до 26.08.2020;
Фотоколориметр «КФК-3-01», зав. № 1570418 ОАО «Загорский оптико-механический завод» (ЗОМЗ), г. Сергиев Посад, 2015 г. 
Инв. №341420000001076 Свидетельство о поверке № 00035788/169 от 13.05.2019 до 12.05.2021</t>
  </si>
  <si>
    <t>2,39 ±0,48 %</t>
  </si>
  <si>
    <t>416 ±42 мг/кг</t>
  </si>
  <si>
    <t>12,8 ±3,8 мг/кг</t>
  </si>
  <si>
    <t>7,09 ±0,20 ед. рН</t>
  </si>
  <si>
    <t>Весы 210 г/0,001 прецизионные Pioner  РА213С, зав. № В442133838 Фирма "OHAUS CORPORATION", США, 2015 г.
Инв. № 341420000001075 (0,02-210) г 2 класс точности; Свидетельство о поверке  № 000406709/158 от  27.08.2019 до 26.08.2020; рН-метр/иономер (анализатор жидкости модели S220) с электродом InLab, зав № В 529172951 Фирма "Mettler-Toledo Instruments (Shanghai) Co. Ltd.", Китай, 2015 г 2015 г. Инв. № 341420000001109; Свидетельство о поверке № 000452216/169 от 06.11.2019 до 05.11.2020</t>
  </si>
  <si>
    <t xml:space="preserve">
ПНД Ф 16.1:2.3:3.50-08
</t>
  </si>
  <si>
    <t>МУ по определению тяжелых металлов в почвах сельхозугодий и продукции растениеводства М. ЦИНАО 1992</t>
  </si>
  <si>
    <t xml:space="preserve"> мышьяк
</t>
  </si>
  <si>
    <t xml:space="preserve"> Атомно-эмиссионный спектрометр с индуктивно-связанной аргоновой плазмой «Optima 7000 DV», зав. № 080С9092203, 0770780 Компания "Perkin Elmer Inc.", США. 2010 г. 
Инв. № 041420000000473; Свидетельство о поверке № 000450770/169 от 06.11.2019 до 05.11.2020</t>
  </si>
  <si>
    <t>кобальт  8,61 ±1,72 мг/кг; никель 22,2 ±4,4 мг/кг; марганец  804 ±161 мг/кг; ртуть 0,028 ±0,006 мг/кг</t>
  </si>
  <si>
    <t>3,71 ±0,74 мг/кг</t>
  </si>
  <si>
    <t>валовый кобальт, валовый никель,
валовый марганец, ртуть</t>
  </si>
  <si>
    <t xml:space="preserve">начальник отдела     Шакало А. Н.             ведущий агрохимик Макеева М. С.  </t>
  </si>
  <si>
    <t xml:space="preserve"> ведущий агрохимик Макеева М. С.          </t>
  </si>
  <si>
    <t>№ 20-5335п от 27.05.2020</t>
  </si>
  <si>
    <t>№ 20-5337п от 29.05.2020</t>
  </si>
  <si>
    <t>№ 20-5338п от 29.05.2020</t>
  </si>
  <si>
    <t>№ 20-5336 от 01.06.2020</t>
  </si>
  <si>
    <t>Хроматограф жидкостной "Agilent 1200 Series" Детектор FLD
Фирма "Agilent Technologies", США  Сер. номер: DE 62958291/DE60555881  Дата поверки: 06.11.2019</t>
  </si>
  <si>
    <t>Анализатор жидкости "Флюорат-02-ПАНОРАМА"
ООО "Люмэкс-Маркетинг", г. С.-Петербург  Сер. номер: 200 Дата поверки от 12.05.2020</t>
  </si>
  <si>
    <t>ФГБУ "ЦНМВЛ"</t>
  </si>
  <si>
    <t>Генетический материал</t>
  </si>
  <si>
    <t>Зав. отделом -ветеринарный врач                         Сай Е.В.                                                    Ветеринарный врач                    Воронцова К.А.               Ветеринарный врач                               Петрухина М.С.</t>
  </si>
  <si>
    <t>№В/3-20</t>
  </si>
  <si>
    <t>Комбикорм</t>
  </si>
  <si>
    <t>ДНК возбудителя орнитоза Chlamydophila psittaci</t>
  </si>
  <si>
    <t>Инструкция по применению тест - системы "ХЛА-ПСИТ" для выявления возбудителя хламидиоза   Chlamydophila psittaci методом полимеразной цепной реакции, утв. зам.директора ФБУН ЦНИИ Эпидемиологии Роспотребнадзора, 10.06.2017</t>
  </si>
  <si>
    <t>Не  обнаружена</t>
  </si>
  <si>
    <t>Обнаружен</t>
  </si>
  <si>
    <t>Не обнаружен</t>
  </si>
  <si>
    <t xml:space="preserve">          </t>
  </si>
  <si>
    <t>Удовлетворительно  Свидетельство об участии в МСИ от 05.06.2020 № 992</t>
  </si>
  <si>
    <t>20 GZM Zea mays (033)</t>
  </si>
  <si>
    <t>20 GZM Zea mays (095)</t>
  </si>
  <si>
    <t>20 GZM Zea mays (205)</t>
  </si>
  <si>
    <t>20 GZM Zea mays(265)</t>
  </si>
  <si>
    <t>20 GZM Zea mays (437)</t>
  </si>
  <si>
    <t>20 GZM Zea mays (215)</t>
  </si>
  <si>
    <t>20 GZM Zea mays(283)</t>
  </si>
  <si>
    <t>20 GZM Zea mays (441)</t>
  </si>
  <si>
    <t>№5708П (№6565 от 28.05.2020)</t>
  </si>
  <si>
    <t>№ 5709П (№6566 от 28.05.2020)</t>
  </si>
  <si>
    <t xml:space="preserve"> № 5710П (№6567 от 28.05.2020)</t>
  </si>
  <si>
    <t xml:space="preserve"> № 5711П(№6568 от 28.05.2020)</t>
  </si>
  <si>
    <t xml:space="preserve"> №5714П(№6571 от 28.05.2020)</t>
  </si>
  <si>
    <t xml:space="preserve"> №5715П(№6572 от 28.05.2020)</t>
  </si>
  <si>
    <t>№5713П(№6570 от 28.05.2020)</t>
  </si>
  <si>
    <t>№5712П(№6569 от 28.05.2020)</t>
  </si>
  <si>
    <t>МР ВНИИКР 04-2019. «Методические рекомендации по выявлению ГМО в семенах и другом посадочном материале»/ПЦР</t>
  </si>
  <si>
    <r>
      <t xml:space="preserve">Микроцентрифуга Вортекс/ТЕТА2      Сер. номер: 31.008;  31.020     Термостат твердотельный «Термит»   Сер. номер: T2V405, дата поверки от 30.07.2019 г до 30.07.2020 г  Персональная низкоскоростная настольная центрифуга MiniSpin   Сер. номер: 0033747;  0033681      Вакуумный отсасыватель с колбой-ловушкой ОМ-1    Сер. номер: 981124; 881077     Микроцентрифуга СМ 70 М Elmi Sky Line  Сер. номер: 637548                                    Прибор для проведения полимеразно-цепной реакции “Rotor – Gene 6000” модель 6600-100 Сер. номер:  Р030762 </t>
    </r>
    <r>
      <rPr>
        <sz val="14"/>
        <color theme="1"/>
        <rFont val="Times New Roman"/>
        <family val="1"/>
        <charset val="204"/>
      </rPr>
      <t>от   13.05.2019 г до 12.05.2020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г  </t>
    </r>
    <r>
      <rPr>
        <sz val="14"/>
        <color rgb="FFFF0000"/>
        <rFont val="Times New Roman"/>
        <family val="1"/>
        <charset val="204"/>
      </rPr>
      <t xml:space="preserve">    </t>
    </r>
    <r>
      <rPr>
        <sz val="14"/>
        <rFont val="Times New Roman"/>
        <family val="1"/>
        <charset val="204"/>
      </rPr>
      <t xml:space="preserve">   </t>
    </r>
  </si>
  <si>
    <t>Обнаружена ДНК возбудителя орнитоза Chlamydophila psittaci</t>
  </si>
  <si>
    <t xml:space="preserve"> ДНК возбудителя орнитоза Chlamydophila psittaci не обнаружена</t>
  </si>
  <si>
    <t>Сводный отчет на контроле</t>
  </si>
  <si>
    <t>Протокол испытаний      № 20-23073д от 16.06.2020 г</t>
  </si>
  <si>
    <t>Протокол испытаний      № 20-23074д от 16.06.2020 г</t>
  </si>
  <si>
    <t>Протокол испытаний      № 20-23075д от 16.06.2020 г</t>
  </si>
  <si>
    <t>№ D/3-19</t>
  </si>
  <si>
    <t>Весы лабораторные электронные типа РТ-3100 (Sartorius) 
Германия  Сер. номер: 61104530  Дата поверки: 27.08.2019 
Водяная баня LT-2 
ООО НПО "Лабтех", г. Москва  Сер. номер: 050744  Дата поверки: 30.09.2019 
Устройство перемешивающее ПЭ-6410 М
Россия  Сер. номер: 2873 
Термостат суховоздушный "Binder BD-400", t+37 гр.С 
Германия  Сер. номер: 08-33990  Дата поверки: 05.03.2020
Модульный микроскоп OLYMPUS BX 61 
Япония  Сер. номер: 8А 23188</t>
  </si>
  <si>
    <t>Правила бактериологического исследования кормов, утв. ГУВ МСХ СССР, изд. «Колос» 1975 г.</t>
  </si>
  <si>
    <t>Энтеропатогенные типы кишечной палочки</t>
  </si>
  <si>
    <t>Salmonella spp.</t>
  </si>
  <si>
    <t>Удовлетворительно.  MARS Closed Ring Trial Report
MA179 - (Round 179 Pathogens) 11 Jun 2020
Issue Number: 1
Issued: 18/06/2020</t>
  </si>
  <si>
    <t>Протокол испытаний № 20-5595п от 04.06.2020</t>
  </si>
  <si>
    <t>Протокол испытаний № 20-5596п от 04.06.2020</t>
  </si>
  <si>
    <t>Протокол испытаний № 20-5597 п от 04.06.2020</t>
  </si>
  <si>
    <t>Протокол испытаний № 20-5598 п от 04.06.2020</t>
  </si>
  <si>
    <t>Протокол испытаний № 20-5599 п от 04.06.2020</t>
  </si>
  <si>
    <t>МА 179 (21 А)</t>
  </si>
  <si>
    <t>Протокол испытаний № 20-5600 п от 04.06.2020</t>
  </si>
  <si>
    <t>Протокол испытаний № 20-5601 п от 04.06.2020</t>
  </si>
  <si>
    <t>Протокол испытаний № 20-5629 п от 04.06.2020</t>
  </si>
  <si>
    <t>0,13 ±0,05 мг/г</t>
  </si>
  <si>
    <t>9 ±3 мкг/кг</t>
  </si>
  <si>
    <t>Масса нетто</t>
  </si>
  <si>
    <t>331,81 ± 0,04 г</t>
  </si>
  <si>
    <t>№ 20-5777п от 05.06.2020</t>
  </si>
  <si>
    <t>ФГБУ ВНИИКР</t>
  </si>
  <si>
    <t>Результаты участия в межлабораторных сравнительных испытаниях  за  2 квартал 2020 год</t>
  </si>
  <si>
    <t>Материал в работе</t>
  </si>
  <si>
    <t>Результат удовлетворительный. Основание: Выписка из сводного отчета № 2-2020 по результатам межлабораторных сличительных испытаний во II квартале 2020 г., утвержден зам. директора ФГБУ ЦНМВЛ, 06.07.2020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</si>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</sst>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/>
    <xf numFmtId="0" fontId="11" fillId="0" borderId="0" xfId="0" applyFont="1" applyFill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4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14" fontId="3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6" fillId="6" borderId="3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/>
    </xf>
    <xf numFmtId="0" fontId="4" fillId="6" borderId="3" xfId="0" applyFont="1" applyFill="1" applyBorder="1" applyAlignment="1">
      <alignment vertical="top"/>
    </xf>
    <xf numFmtId="14" fontId="4" fillId="6" borderId="1" xfId="0" applyNumberFormat="1" applyFont="1" applyFill="1" applyBorder="1" applyAlignment="1">
      <alignment vertical="top"/>
    </xf>
    <xf numFmtId="14" fontId="4" fillId="6" borderId="2" xfId="0" applyNumberFormat="1" applyFont="1" applyFill="1" applyBorder="1" applyAlignment="1">
      <alignment vertical="top"/>
    </xf>
    <xf numFmtId="14" fontId="4" fillId="6" borderId="3" xfId="0" applyNumberFormat="1" applyFont="1" applyFill="1" applyBorder="1" applyAlignment="1">
      <alignment vertical="top"/>
    </xf>
    <xf numFmtId="0" fontId="17" fillId="6" borderId="1" xfId="0" applyFont="1" applyFill="1" applyBorder="1" applyAlignment="1" applyProtection="1">
      <alignment vertical="top" wrapText="1"/>
    </xf>
    <xf numFmtId="0" fontId="18" fillId="6" borderId="1" xfId="0" applyFont="1" applyFill="1" applyBorder="1" applyAlignment="1" applyProtection="1">
      <alignment vertical="top" wrapText="1"/>
    </xf>
    <xf numFmtId="0" fontId="4" fillId="6" borderId="1" xfId="0" applyFont="1" applyFill="1" applyBorder="1" applyAlignment="1">
      <alignment horizontal="center" vertical="distributed"/>
    </xf>
    <xf numFmtId="0" fontId="4" fillId="6" borderId="1" xfId="0" applyFont="1" applyFill="1" applyBorder="1" applyAlignment="1">
      <alignment horizontal="center" vertical="top"/>
    </xf>
    <xf numFmtId="10" fontId="4" fillId="6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top" wrapText="1"/>
    </xf>
    <xf numFmtId="14" fontId="3" fillId="6" borderId="1" xfId="0" applyNumberFormat="1" applyFont="1" applyFill="1" applyBorder="1" applyAlignment="1">
      <alignment vertical="top" wrapText="1"/>
    </xf>
    <xf numFmtId="0" fontId="9" fillId="6" borderId="0" xfId="0" applyFont="1" applyFill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14" fontId="4" fillId="6" borderId="1" xfId="0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9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14" fontId="16" fillId="6" borderId="2" xfId="0" applyNumberFormat="1" applyFont="1" applyFill="1" applyBorder="1" applyAlignment="1">
      <alignment horizontal="center" vertical="center" wrapText="1"/>
    </xf>
    <xf numFmtId="14" fontId="16" fillId="6" borderId="9" xfId="0" applyNumberFormat="1" applyFont="1" applyFill="1" applyBorder="1" applyAlignment="1">
      <alignment horizontal="center" vertical="center" wrapText="1"/>
    </xf>
    <xf numFmtId="14" fontId="16" fillId="6" borderId="3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top"/>
    </xf>
    <xf numFmtId="0" fontId="4" fillId="6" borderId="9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14" fontId="4" fillId="6" borderId="2" xfId="0" applyNumberFormat="1" applyFont="1" applyFill="1" applyBorder="1" applyAlignment="1">
      <alignment horizontal="center" vertical="top" wrapText="1"/>
    </xf>
    <xf numFmtId="14" fontId="4" fillId="6" borderId="3" xfId="0" applyNumberFormat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4" fontId="4" fillId="6" borderId="2" xfId="0" applyNumberFormat="1" applyFont="1" applyFill="1" applyBorder="1" applyAlignment="1">
      <alignment horizontal="center" vertical="top"/>
    </xf>
    <xf numFmtId="14" fontId="4" fillId="6" borderId="3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33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7"/>
  <sheetViews>
    <sheetView tabSelected="1" zoomScale="53" zoomScaleNormal="53" workbookViewId="0">
      <pane xSplit="4" ySplit="4" topLeftCell="E54" activePane="bottomRight" state="frozen"/>
      <selection pane="topRight" activeCell="E1" sqref="E1"/>
      <selection pane="bottomLeft" activeCell="A5" sqref="A5"/>
      <selection pane="bottomRight" activeCell="Q65" sqref="Q65"/>
    </sheetView>
  </sheetViews>
  <sheetFormatPr defaultColWidth="9.140625" defaultRowHeight="18.75" x14ac:dyDescent="0.3"/>
  <cols>
    <col min="1" max="1" width="14.5703125" style="46" customWidth="1"/>
    <col min="2" max="2" width="10.7109375" style="36" customWidth="1"/>
    <col min="3" max="3" width="23.42578125" style="36" customWidth="1"/>
    <col min="4" max="4" width="26.42578125" style="47" customWidth="1"/>
    <col min="5" max="5" width="18.5703125" style="47" customWidth="1"/>
    <col min="6" max="6" width="23.42578125" style="47" customWidth="1"/>
    <col min="7" max="7" width="28.140625" style="47" customWidth="1"/>
    <col min="8" max="8" width="26.5703125" style="47" customWidth="1"/>
    <col min="9" max="9" width="37.28515625" style="36" customWidth="1"/>
    <col min="10" max="10" width="20.7109375" style="36" customWidth="1"/>
    <col min="11" max="11" width="20.5703125" style="36" customWidth="1"/>
    <col min="12" max="12" width="21.5703125" style="36" customWidth="1"/>
    <col min="13" max="13" width="28.140625" style="36" customWidth="1"/>
    <col min="14" max="14" width="28.5703125" style="36" customWidth="1"/>
    <col min="15" max="15" width="24.42578125" style="36" customWidth="1"/>
    <col min="16" max="16" width="30.7109375" style="36" customWidth="1"/>
    <col min="17" max="17" width="29.28515625" style="36" customWidth="1"/>
    <col min="18" max="19" width="31.5703125" style="36" customWidth="1"/>
    <col min="20" max="16384" width="9.140625" style="36"/>
  </cols>
  <sheetData>
    <row r="2" spans="1:19" ht="20.25" x14ac:dyDescent="0.3">
      <c r="A2" s="117" t="s">
        <v>207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4" spans="1:19" ht="97.5" customHeight="1" x14ac:dyDescent="0.3">
      <c r="A4" s="120" t="s">
        <v>13</v>
      </c>
      <c r="B4" s="118" t="s">
        <v>37</v>
      </c>
      <c r="C4" s="118" t="s">
        <v>0</v>
      </c>
      <c r="D4" s="118" t="s">
        <v>6</v>
      </c>
      <c r="E4" s="118" t="s">
        <v>10</v>
      </c>
      <c r="F4" s="118"/>
      <c r="G4" s="118" t="s">
        <v>1</v>
      </c>
      <c r="H4" s="118" t="s">
        <v>2</v>
      </c>
      <c r="I4" s="118" t="s">
        <v>3</v>
      </c>
      <c r="J4" s="118" t="s">
        <v>7</v>
      </c>
      <c r="K4" s="37" t="s">
        <v>40</v>
      </c>
      <c r="L4" s="119" t="s">
        <v>19</v>
      </c>
      <c r="M4" s="118" t="s">
        <v>36</v>
      </c>
      <c r="N4" s="118" t="s">
        <v>4</v>
      </c>
      <c r="O4" s="118" t="s">
        <v>32</v>
      </c>
      <c r="P4" s="118" t="s">
        <v>8</v>
      </c>
      <c r="Q4" s="118" t="s">
        <v>5</v>
      </c>
      <c r="R4" s="119" t="s">
        <v>33</v>
      </c>
      <c r="S4" s="118" t="s">
        <v>9</v>
      </c>
    </row>
    <row r="5" spans="1:19" ht="47.25" customHeight="1" x14ac:dyDescent="0.3">
      <c r="A5" s="120"/>
      <c r="B5" s="118"/>
      <c r="C5" s="118"/>
      <c r="D5" s="118"/>
      <c r="E5" s="38" t="s">
        <v>11</v>
      </c>
      <c r="F5" s="38" t="s">
        <v>12</v>
      </c>
      <c r="G5" s="118"/>
      <c r="H5" s="118"/>
      <c r="I5" s="118"/>
      <c r="J5" s="118"/>
      <c r="K5" s="39"/>
      <c r="L5" s="121"/>
      <c r="M5" s="118"/>
      <c r="N5" s="118"/>
      <c r="O5" s="118"/>
      <c r="P5" s="119"/>
      <c r="Q5" s="118"/>
      <c r="R5" s="121"/>
      <c r="S5" s="118"/>
    </row>
    <row r="6" spans="1:19" ht="18.75" customHeight="1" x14ac:dyDescent="0.3">
      <c r="A6" s="102">
        <v>2</v>
      </c>
      <c r="B6" s="104">
        <v>1</v>
      </c>
      <c r="C6" s="104" t="s">
        <v>41</v>
      </c>
      <c r="D6" s="104">
        <v>7</v>
      </c>
      <c r="E6" s="104">
        <v>1</v>
      </c>
      <c r="F6" s="104"/>
      <c r="G6" s="107">
        <v>43930</v>
      </c>
      <c r="H6" s="111">
        <v>43945</v>
      </c>
      <c r="I6" s="104" t="s">
        <v>62</v>
      </c>
      <c r="J6" s="104" t="s">
        <v>63</v>
      </c>
      <c r="K6" s="104">
        <v>1</v>
      </c>
      <c r="L6" s="104">
        <v>1</v>
      </c>
      <c r="M6" s="104" t="s">
        <v>67</v>
      </c>
      <c r="N6" s="104" t="s">
        <v>69</v>
      </c>
      <c r="O6" s="132" t="s">
        <v>70</v>
      </c>
      <c r="P6" s="97"/>
      <c r="Q6" s="104" t="s">
        <v>42</v>
      </c>
      <c r="R6" s="129" t="s">
        <v>76</v>
      </c>
      <c r="S6" s="128" t="s">
        <v>43</v>
      </c>
    </row>
    <row r="7" spans="1:19" ht="252" customHeight="1" x14ac:dyDescent="0.3">
      <c r="A7" s="110"/>
      <c r="B7" s="106"/>
      <c r="C7" s="106"/>
      <c r="D7" s="106"/>
      <c r="E7" s="106"/>
      <c r="F7" s="106"/>
      <c r="G7" s="108"/>
      <c r="H7" s="112"/>
      <c r="I7" s="106"/>
      <c r="J7" s="106"/>
      <c r="K7" s="106"/>
      <c r="L7" s="106"/>
      <c r="M7" s="106"/>
      <c r="N7" s="106"/>
      <c r="O7" s="133"/>
      <c r="P7" s="106" t="s">
        <v>75</v>
      </c>
      <c r="Q7" s="106"/>
      <c r="R7" s="130"/>
      <c r="S7" s="128"/>
    </row>
    <row r="8" spans="1:19" x14ac:dyDescent="0.3">
      <c r="A8" s="110"/>
      <c r="B8" s="106"/>
      <c r="C8" s="106"/>
      <c r="D8" s="106"/>
      <c r="E8" s="106"/>
      <c r="F8" s="106"/>
      <c r="G8" s="108"/>
      <c r="H8" s="112"/>
      <c r="I8" s="106"/>
      <c r="J8" s="106"/>
      <c r="K8" s="106"/>
      <c r="L8" s="106"/>
      <c r="M8" s="106"/>
      <c r="N8" s="106"/>
      <c r="O8" s="133"/>
      <c r="P8" s="106"/>
      <c r="Q8" s="106"/>
      <c r="R8" s="130"/>
      <c r="S8" s="128"/>
    </row>
    <row r="9" spans="1:19" x14ac:dyDescent="0.3">
      <c r="A9" s="110"/>
      <c r="B9" s="106"/>
      <c r="C9" s="106"/>
      <c r="D9" s="106"/>
      <c r="E9" s="106"/>
      <c r="F9" s="106"/>
      <c r="G9" s="108"/>
      <c r="H9" s="112"/>
      <c r="I9" s="106"/>
      <c r="J9" s="105"/>
      <c r="K9" s="106"/>
      <c r="L9" s="105"/>
      <c r="M9" s="106"/>
      <c r="N9" s="106"/>
      <c r="O9" s="133"/>
      <c r="P9" s="106"/>
      <c r="Q9" s="106"/>
      <c r="R9" s="130"/>
      <c r="S9" s="128"/>
    </row>
    <row r="10" spans="1:19" ht="37.5" x14ac:dyDescent="0.3">
      <c r="A10" s="110"/>
      <c r="B10" s="106"/>
      <c r="C10" s="106"/>
      <c r="D10" s="106"/>
      <c r="E10" s="106"/>
      <c r="F10" s="106"/>
      <c r="G10" s="108"/>
      <c r="H10" s="112"/>
      <c r="I10" s="106"/>
      <c r="J10" s="98" t="s">
        <v>64</v>
      </c>
      <c r="K10" s="106"/>
      <c r="L10" s="95">
        <v>1</v>
      </c>
      <c r="M10" s="98" t="s">
        <v>68</v>
      </c>
      <c r="N10" s="95" t="s">
        <v>69</v>
      </c>
      <c r="O10" s="85" t="s">
        <v>71</v>
      </c>
      <c r="P10" s="106"/>
      <c r="Q10" s="106"/>
      <c r="R10" s="130"/>
      <c r="S10" s="128"/>
    </row>
    <row r="11" spans="1:19" ht="262.5" x14ac:dyDescent="0.3">
      <c r="A11" s="110"/>
      <c r="B11" s="106"/>
      <c r="C11" s="106"/>
      <c r="D11" s="106"/>
      <c r="E11" s="106"/>
      <c r="F11" s="106"/>
      <c r="G11" s="108"/>
      <c r="H11" s="112"/>
      <c r="I11" s="106"/>
      <c r="J11" s="98" t="s">
        <v>65</v>
      </c>
      <c r="K11" s="106"/>
      <c r="L11" s="95">
        <v>1</v>
      </c>
      <c r="M11" s="98" t="s">
        <v>67</v>
      </c>
      <c r="N11" s="95" t="s">
        <v>69</v>
      </c>
      <c r="O11" s="85" t="s">
        <v>72</v>
      </c>
      <c r="P11" s="106"/>
      <c r="Q11" s="106"/>
      <c r="R11" s="130"/>
      <c r="S11" s="128"/>
    </row>
    <row r="12" spans="1:19" ht="72" customHeight="1" x14ac:dyDescent="0.3">
      <c r="A12" s="103"/>
      <c r="B12" s="105"/>
      <c r="C12" s="105"/>
      <c r="D12" s="105"/>
      <c r="E12" s="105"/>
      <c r="F12" s="105"/>
      <c r="G12" s="109"/>
      <c r="H12" s="113"/>
      <c r="I12" s="105"/>
      <c r="J12" s="98" t="s">
        <v>66</v>
      </c>
      <c r="K12" s="105"/>
      <c r="L12" s="95">
        <v>1</v>
      </c>
      <c r="M12" s="98" t="s">
        <v>67</v>
      </c>
      <c r="N12" s="95" t="s">
        <v>69</v>
      </c>
      <c r="O12" s="85" t="s">
        <v>73</v>
      </c>
      <c r="P12" s="105"/>
      <c r="Q12" s="105"/>
      <c r="R12" s="131"/>
      <c r="S12" s="128"/>
    </row>
    <row r="13" spans="1:19" ht="18" customHeight="1" x14ac:dyDescent="0.3">
      <c r="A13" s="102">
        <v>2</v>
      </c>
      <c r="B13" s="104">
        <v>2</v>
      </c>
      <c r="C13" s="104" t="s">
        <v>77</v>
      </c>
      <c r="D13" s="104" t="s">
        <v>81</v>
      </c>
      <c r="E13" s="104"/>
      <c r="F13" s="104"/>
      <c r="G13" s="107">
        <v>43957</v>
      </c>
      <c r="H13" s="111">
        <v>43980</v>
      </c>
      <c r="I13" s="114" t="s">
        <v>79</v>
      </c>
      <c r="J13" s="104" t="s">
        <v>78</v>
      </c>
      <c r="K13" s="104">
        <v>1</v>
      </c>
      <c r="L13" s="104">
        <v>1</v>
      </c>
      <c r="M13" s="104" t="s">
        <v>82</v>
      </c>
      <c r="N13" s="104" t="s">
        <v>148</v>
      </c>
      <c r="O13" s="104" t="s">
        <v>202</v>
      </c>
      <c r="P13" s="99" t="s">
        <v>74</v>
      </c>
      <c r="Q13" s="104" t="s">
        <v>42</v>
      </c>
      <c r="R13" s="122" t="s">
        <v>145</v>
      </c>
      <c r="S13" s="125" t="s">
        <v>80</v>
      </c>
    </row>
    <row r="14" spans="1:19" ht="18" customHeight="1" x14ac:dyDescent="0.3">
      <c r="A14" s="110"/>
      <c r="B14" s="106"/>
      <c r="C14" s="106"/>
      <c r="D14" s="106"/>
      <c r="E14" s="106"/>
      <c r="F14" s="106"/>
      <c r="G14" s="108"/>
      <c r="H14" s="112"/>
      <c r="I14" s="115"/>
      <c r="J14" s="106"/>
      <c r="K14" s="106"/>
      <c r="L14" s="106"/>
      <c r="M14" s="106"/>
      <c r="N14" s="106"/>
      <c r="O14" s="106"/>
      <c r="P14" s="100"/>
      <c r="Q14" s="106"/>
      <c r="R14" s="123"/>
      <c r="S14" s="126"/>
    </row>
    <row r="15" spans="1:19" x14ac:dyDescent="0.3">
      <c r="A15" s="110"/>
      <c r="B15" s="106"/>
      <c r="C15" s="106"/>
      <c r="D15" s="106"/>
      <c r="E15" s="106"/>
      <c r="F15" s="106"/>
      <c r="G15" s="108"/>
      <c r="H15" s="112"/>
      <c r="I15" s="115"/>
      <c r="J15" s="106"/>
      <c r="K15" s="106"/>
      <c r="L15" s="106"/>
      <c r="M15" s="106"/>
      <c r="N15" s="106"/>
      <c r="O15" s="106"/>
      <c r="P15" s="100"/>
      <c r="Q15" s="106"/>
      <c r="R15" s="123"/>
      <c r="S15" s="126"/>
    </row>
    <row r="16" spans="1:19" x14ac:dyDescent="0.3">
      <c r="A16" s="110"/>
      <c r="B16" s="106"/>
      <c r="C16" s="106"/>
      <c r="D16" s="106"/>
      <c r="E16" s="106"/>
      <c r="F16" s="106"/>
      <c r="G16" s="108"/>
      <c r="H16" s="112"/>
      <c r="I16" s="115"/>
      <c r="J16" s="106"/>
      <c r="K16" s="106"/>
      <c r="L16" s="106"/>
      <c r="M16" s="106"/>
      <c r="N16" s="106"/>
      <c r="O16" s="106"/>
      <c r="P16" s="100"/>
      <c r="Q16" s="106"/>
      <c r="R16" s="123"/>
      <c r="S16" s="126"/>
    </row>
    <row r="17" spans="1:19" ht="47.25" customHeight="1" x14ac:dyDescent="0.3">
      <c r="A17" s="110"/>
      <c r="B17" s="106"/>
      <c r="C17" s="106"/>
      <c r="D17" s="106"/>
      <c r="E17" s="106"/>
      <c r="F17" s="106"/>
      <c r="G17" s="108"/>
      <c r="H17" s="112"/>
      <c r="I17" s="115"/>
      <c r="J17" s="106"/>
      <c r="K17" s="106"/>
      <c r="L17" s="106"/>
      <c r="M17" s="106"/>
      <c r="N17" s="106"/>
      <c r="O17" s="106"/>
      <c r="P17" s="100"/>
      <c r="Q17" s="106"/>
      <c r="R17" s="123"/>
      <c r="S17" s="126"/>
    </row>
    <row r="18" spans="1:19" ht="47.25" customHeight="1" x14ac:dyDescent="0.3">
      <c r="A18" s="110"/>
      <c r="B18" s="106"/>
      <c r="C18" s="106"/>
      <c r="D18" s="106"/>
      <c r="E18" s="106"/>
      <c r="F18" s="106"/>
      <c r="G18" s="108"/>
      <c r="H18" s="112"/>
      <c r="I18" s="115"/>
      <c r="J18" s="106"/>
      <c r="K18" s="106"/>
      <c r="L18" s="106"/>
      <c r="M18" s="106"/>
      <c r="N18" s="106"/>
      <c r="O18" s="106"/>
      <c r="P18" s="100"/>
      <c r="Q18" s="106"/>
      <c r="R18" s="123"/>
      <c r="S18" s="126"/>
    </row>
    <row r="19" spans="1:19" x14ac:dyDescent="0.3">
      <c r="A19" s="103"/>
      <c r="B19" s="105"/>
      <c r="C19" s="105"/>
      <c r="D19" s="105"/>
      <c r="E19" s="105"/>
      <c r="F19" s="105"/>
      <c r="G19" s="109"/>
      <c r="H19" s="113"/>
      <c r="I19" s="116"/>
      <c r="J19" s="105"/>
      <c r="K19" s="105"/>
      <c r="L19" s="105"/>
      <c r="M19" s="105"/>
      <c r="N19" s="105"/>
      <c r="O19" s="105"/>
      <c r="P19" s="101"/>
      <c r="Q19" s="105"/>
      <c r="R19" s="124"/>
      <c r="S19" s="127"/>
    </row>
    <row r="20" spans="1:19" ht="18.75" customHeight="1" x14ac:dyDescent="0.3">
      <c r="A20" s="102">
        <v>2</v>
      </c>
      <c r="B20" s="104">
        <v>3</v>
      </c>
      <c r="C20" s="104" t="s">
        <v>77</v>
      </c>
      <c r="D20" s="104" t="s">
        <v>81</v>
      </c>
      <c r="E20" s="104"/>
      <c r="F20" s="104"/>
      <c r="G20" s="107">
        <v>43957</v>
      </c>
      <c r="H20" s="111">
        <v>43980</v>
      </c>
      <c r="I20" s="114" t="s">
        <v>84</v>
      </c>
      <c r="J20" s="104" t="s">
        <v>85</v>
      </c>
      <c r="K20" s="104">
        <v>1</v>
      </c>
      <c r="L20" s="104">
        <v>1</v>
      </c>
      <c r="M20" s="104" t="s">
        <v>83</v>
      </c>
      <c r="N20" s="104" t="s">
        <v>149</v>
      </c>
      <c r="O20" s="104" t="s">
        <v>201</v>
      </c>
      <c r="P20" s="99" t="s">
        <v>74</v>
      </c>
      <c r="Q20" s="104" t="s">
        <v>42</v>
      </c>
      <c r="R20" s="122" t="s">
        <v>146</v>
      </c>
      <c r="S20" s="137" t="s">
        <v>86</v>
      </c>
    </row>
    <row r="21" spans="1:19" ht="18" customHeight="1" x14ac:dyDescent="0.3">
      <c r="A21" s="110"/>
      <c r="B21" s="106"/>
      <c r="C21" s="106"/>
      <c r="D21" s="106"/>
      <c r="E21" s="106"/>
      <c r="F21" s="106"/>
      <c r="G21" s="108"/>
      <c r="H21" s="112"/>
      <c r="I21" s="115"/>
      <c r="J21" s="106"/>
      <c r="K21" s="106"/>
      <c r="L21" s="106"/>
      <c r="M21" s="106"/>
      <c r="N21" s="106"/>
      <c r="O21" s="106"/>
      <c r="P21" s="100"/>
      <c r="Q21" s="106"/>
      <c r="R21" s="123"/>
      <c r="S21" s="138"/>
    </row>
    <row r="22" spans="1:19" x14ac:dyDescent="0.3">
      <c r="A22" s="110"/>
      <c r="B22" s="106"/>
      <c r="C22" s="106"/>
      <c r="D22" s="106"/>
      <c r="E22" s="106"/>
      <c r="F22" s="106"/>
      <c r="G22" s="108"/>
      <c r="H22" s="112"/>
      <c r="I22" s="115"/>
      <c r="J22" s="106"/>
      <c r="K22" s="106"/>
      <c r="L22" s="106"/>
      <c r="M22" s="106"/>
      <c r="N22" s="106"/>
      <c r="O22" s="106"/>
      <c r="P22" s="100"/>
      <c r="Q22" s="106"/>
      <c r="R22" s="123"/>
      <c r="S22" s="138"/>
    </row>
    <row r="23" spans="1:19" x14ac:dyDescent="0.3">
      <c r="A23" s="110"/>
      <c r="B23" s="106"/>
      <c r="C23" s="106"/>
      <c r="D23" s="106"/>
      <c r="E23" s="106"/>
      <c r="F23" s="106"/>
      <c r="G23" s="108"/>
      <c r="H23" s="112"/>
      <c r="I23" s="115"/>
      <c r="J23" s="106"/>
      <c r="K23" s="106"/>
      <c r="L23" s="106"/>
      <c r="M23" s="106"/>
      <c r="N23" s="106"/>
      <c r="O23" s="106"/>
      <c r="P23" s="100"/>
      <c r="Q23" s="106"/>
      <c r="R23" s="123"/>
      <c r="S23" s="138"/>
    </row>
    <row r="24" spans="1:19" x14ac:dyDescent="0.3">
      <c r="A24" s="110"/>
      <c r="B24" s="106"/>
      <c r="C24" s="106"/>
      <c r="D24" s="106"/>
      <c r="E24" s="106"/>
      <c r="F24" s="106"/>
      <c r="G24" s="108"/>
      <c r="H24" s="112"/>
      <c r="I24" s="115"/>
      <c r="J24" s="106"/>
      <c r="K24" s="106"/>
      <c r="L24" s="106"/>
      <c r="M24" s="106"/>
      <c r="N24" s="106"/>
      <c r="O24" s="106"/>
      <c r="P24" s="100"/>
      <c r="Q24" s="106"/>
      <c r="R24" s="123"/>
      <c r="S24" s="138"/>
    </row>
    <row r="25" spans="1:19" ht="56.25" customHeight="1" x14ac:dyDescent="0.3">
      <c r="A25" s="110"/>
      <c r="B25" s="106"/>
      <c r="C25" s="106"/>
      <c r="D25" s="106"/>
      <c r="E25" s="106"/>
      <c r="F25" s="106"/>
      <c r="G25" s="108"/>
      <c r="H25" s="112"/>
      <c r="I25" s="115"/>
      <c r="J25" s="106"/>
      <c r="K25" s="106"/>
      <c r="L25" s="106"/>
      <c r="M25" s="106"/>
      <c r="N25" s="106"/>
      <c r="O25" s="106"/>
      <c r="P25" s="100"/>
      <c r="Q25" s="106"/>
      <c r="R25" s="123"/>
      <c r="S25" s="138"/>
    </row>
    <row r="26" spans="1:19" ht="52.5" customHeight="1" x14ac:dyDescent="0.3">
      <c r="A26" s="103"/>
      <c r="B26" s="105"/>
      <c r="C26" s="105"/>
      <c r="D26" s="105"/>
      <c r="E26" s="105"/>
      <c r="F26" s="105"/>
      <c r="G26" s="109"/>
      <c r="H26" s="113"/>
      <c r="I26" s="116"/>
      <c r="J26" s="105"/>
      <c r="K26" s="105"/>
      <c r="L26" s="105"/>
      <c r="M26" s="105"/>
      <c r="N26" s="105"/>
      <c r="O26" s="105"/>
      <c r="P26" s="101"/>
      <c r="Q26" s="105"/>
      <c r="R26" s="124"/>
      <c r="S26" s="139"/>
    </row>
    <row r="27" spans="1:19" ht="409.5" x14ac:dyDescent="0.3">
      <c r="A27" s="102">
        <v>2</v>
      </c>
      <c r="B27" s="104">
        <v>4</v>
      </c>
      <c r="C27" s="104" t="s">
        <v>77</v>
      </c>
      <c r="D27" s="104" t="s">
        <v>81</v>
      </c>
      <c r="E27" s="68"/>
      <c r="F27" s="68"/>
      <c r="G27" s="107">
        <v>43957</v>
      </c>
      <c r="H27" s="111">
        <v>43980</v>
      </c>
      <c r="I27" s="104" t="s">
        <v>115</v>
      </c>
      <c r="J27" s="61" t="s">
        <v>119</v>
      </c>
      <c r="K27" s="104">
        <v>1</v>
      </c>
      <c r="L27" s="104">
        <v>4</v>
      </c>
      <c r="M27" s="61" t="s">
        <v>123</v>
      </c>
      <c r="N27" s="61" t="s">
        <v>129</v>
      </c>
      <c r="O27" s="61" t="s">
        <v>132</v>
      </c>
      <c r="P27" s="86" t="s">
        <v>74</v>
      </c>
      <c r="Q27" s="61" t="s">
        <v>117</v>
      </c>
      <c r="R27" s="66" t="s">
        <v>144</v>
      </c>
      <c r="S27" s="61" t="s">
        <v>142</v>
      </c>
    </row>
    <row r="28" spans="1:19" ht="337.5" x14ac:dyDescent="0.3">
      <c r="A28" s="110"/>
      <c r="B28" s="106"/>
      <c r="C28" s="106"/>
      <c r="D28" s="106"/>
      <c r="E28" s="69"/>
      <c r="F28" s="69"/>
      <c r="G28" s="108"/>
      <c r="H28" s="112"/>
      <c r="I28" s="106"/>
      <c r="J28" s="61" t="s">
        <v>120</v>
      </c>
      <c r="K28" s="106"/>
      <c r="L28" s="106"/>
      <c r="M28" s="61" t="s">
        <v>123</v>
      </c>
      <c r="N28" s="61" t="s">
        <v>126</v>
      </c>
      <c r="O28" s="61" t="s">
        <v>131</v>
      </c>
      <c r="P28" s="86" t="s">
        <v>74</v>
      </c>
      <c r="Q28" s="61" t="s">
        <v>117</v>
      </c>
      <c r="R28" s="66" t="s">
        <v>144</v>
      </c>
      <c r="S28" s="67" t="s">
        <v>142</v>
      </c>
    </row>
    <row r="29" spans="1:19" ht="409.5" x14ac:dyDescent="0.3">
      <c r="A29" s="110"/>
      <c r="B29" s="106"/>
      <c r="C29" s="106"/>
      <c r="D29" s="106"/>
      <c r="E29" s="69"/>
      <c r="F29" s="69"/>
      <c r="G29" s="108"/>
      <c r="H29" s="112"/>
      <c r="I29" s="106"/>
      <c r="J29" s="61" t="s">
        <v>121</v>
      </c>
      <c r="K29" s="106"/>
      <c r="L29" s="106"/>
      <c r="M29" s="61" t="s">
        <v>124</v>
      </c>
      <c r="N29" s="61" t="s">
        <v>128</v>
      </c>
      <c r="O29" s="61" t="s">
        <v>130</v>
      </c>
      <c r="P29" s="86" t="s">
        <v>74</v>
      </c>
      <c r="Q29" s="61" t="s">
        <v>117</v>
      </c>
      <c r="R29" s="66" t="s">
        <v>147</v>
      </c>
      <c r="S29" s="67" t="s">
        <v>143</v>
      </c>
    </row>
    <row r="30" spans="1:19" ht="409.5" x14ac:dyDescent="0.3">
      <c r="A30" s="103"/>
      <c r="B30" s="105"/>
      <c r="C30" s="105"/>
      <c r="D30" s="105"/>
      <c r="E30" s="70"/>
      <c r="F30" s="70"/>
      <c r="G30" s="109"/>
      <c r="H30" s="113"/>
      <c r="I30" s="105"/>
      <c r="J30" s="61" t="s">
        <v>122</v>
      </c>
      <c r="K30" s="105"/>
      <c r="L30" s="105"/>
      <c r="M30" s="61" t="s">
        <v>125</v>
      </c>
      <c r="N30" s="71" t="s">
        <v>134</v>
      </c>
      <c r="O30" s="61" t="s">
        <v>133</v>
      </c>
      <c r="P30" s="86" t="s">
        <v>74</v>
      </c>
      <c r="Q30" s="61" t="s">
        <v>117</v>
      </c>
      <c r="R30" s="66" t="s">
        <v>144</v>
      </c>
      <c r="S30" s="67" t="s">
        <v>142</v>
      </c>
    </row>
    <row r="31" spans="1:19" ht="234" customHeight="1" x14ac:dyDescent="0.3">
      <c r="A31" s="102">
        <v>2</v>
      </c>
      <c r="B31" s="104">
        <v>5</v>
      </c>
      <c r="C31" s="104" t="s">
        <v>77</v>
      </c>
      <c r="D31" s="104" t="s">
        <v>81</v>
      </c>
      <c r="E31" s="70"/>
      <c r="F31" s="70"/>
      <c r="G31" s="62"/>
      <c r="H31" s="63"/>
      <c r="I31" s="104" t="s">
        <v>116</v>
      </c>
      <c r="J31" s="61" t="s">
        <v>141</v>
      </c>
      <c r="K31" s="104">
        <v>1</v>
      </c>
      <c r="L31" s="104">
        <v>5</v>
      </c>
      <c r="M31" s="61" t="s">
        <v>136</v>
      </c>
      <c r="N31" s="71" t="s">
        <v>138</v>
      </c>
      <c r="O31" s="61" t="s">
        <v>139</v>
      </c>
      <c r="P31" s="86" t="s">
        <v>74</v>
      </c>
      <c r="Q31" s="61" t="s">
        <v>117</v>
      </c>
      <c r="R31" s="66" t="s">
        <v>147</v>
      </c>
      <c r="S31" s="61" t="s">
        <v>142</v>
      </c>
    </row>
    <row r="32" spans="1:19" ht="409.5" x14ac:dyDescent="0.3">
      <c r="A32" s="103"/>
      <c r="B32" s="105"/>
      <c r="C32" s="105"/>
      <c r="D32" s="105"/>
      <c r="E32" s="61"/>
      <c r="F32" s="61"/>
      <c r="G32" s="62">
        <v>43957</v>
      </c>
      <c r="H32" s="63">
        <v>43980</v>
      </c>
      <c r="I32" s="105"/>
      <c r="J32" s="61" t="s">
        <v>137</v>
      </c>
      <c r="K32" s="105"/>
      <c r="L32" s="105"/>
      <c r="M32" s="61" t="s">
        <v>135</v>
      </c>
      <c r="N32" s="71" t="s">
        <v>127</v>
      </c>
      <c r="O32" s="61" t="s">
        <v>140</v>
      </c>
      <c r="P32" s="86" t="s">
        <v>74</v>
      </c>
      <c r="Q32" s="61" t="s">
        <v>117</v>
      </c>
      <c r="R32" s="66" t="s">
        <v>147</v>
      </c>
      <c r="S32" s="61" t="s">
        <v>118</v>
      </c>
    </row>
    <row r="33" spans="1:19" ht="409.5" x14ac:dyDescent="0.3">
      <c r="A33" s="73">
        <v>2</v>
      </c>
      <c r="B33" s="51">
        <v>1</v>
      </c>
      <c r="C33" s="51" t="s">
        <v>53</v>
      </c>
      <c r="D33" s="51" t="s">
        <v>94</v>
      </c>
      <c r="E33" s="73"/>
      <c r="F33" s="73"/>
      <c r="G33" s="77">
        <v>43969</v>
      </c>
      <c r="H33" s="77">
        <v>43986</v>
      </c>
      <c r="I33" s="51" t="s">
        <v>45</v>
      </c>
      <c r="J33" s="51" t="s">
        <v>46</v>
      </c>
      <c r="K33" s="51">
        <v>1</v>
      </c>
      <c r="L33" s="51">
        <v>1</v>
      </c>
      <c r="M33" s="51" t="s">
        <v>49</v>
      </c>
      <c r="N33" s="51" t="s">
        <v>55</v>
      </c>
      <c r="O33" s="73" t="s">
        <v>52</v>
      </c>
      <c r="P33" s="86" t="s">
        <v>74</v>
      </c>
      <c r="Q33" s="73" t="s">
        <v>113</v>
      </c>
      <c r="R33" s="51" t="s">
        <v>192</v>
      </c>
      <c r="S33" s="51" t="s">
        <v>87</v>
      </c>
    </row>
    <row r="34" spans="1:19" ht="409.5" x14ac:dyDescent="0.3">
      <c r="A34" s="74">
        <v>2</v>
      </c>
      <c r="B34" s="64">
        <v>2</v>
      </c>
      <c r="C34" s="64" t="s">
        <v>53</v>
      </c>
      <c r="D34" s="64" t="s">
        <v>95</v>
      </c>
      <c r="E34" s="75"/>
      <c r="F34" s="75"/>
      <c r="G34" s="78">
        <v>43969</v>
      </c>
      <c r="H34" s="77">
        <v>43986</v>
      </c>
      <c r="I34" s="64" t="s">
        <v>45</v>
      </c>
      <c r="J34" s="64" t="s">
        <v>46</v>
      </c>
      <c r="K34" s="64">
        <v>1</v>
      </c>
      <c r="L34" s="64">
        <v>1</v>
      </c>
      <c r="M34" s="64" t="s">
        <v>49</v>
      </c>
      <c r="N34" s="64" t="s">
        <v>55</v>
      </c>
      <c r="O34" s="73" t="s">
        <v>52</v>
      </c>
      <c r="P34" s="51" t="s">
        <v>191</v>
      </c>
      <c r="Q34" s="75" t="s">
        <v>113</v>
      </c>
      <c r="R34" s="51" t="s">
        <v>193</v>
      </c>
      <c r="S34" s="64" t="s">
        <v>87</v>
      </c>
    </row>
    <row r="35" spans="1:19" s="6" customFormat="1" ht="409.5" x14ac:dyDescent="0.3">
      <c r="A35" s="74"/>
      <c r="B35" s="51">
        <v>3</v>
      </c>
      <c r="C35" s="51" t="s">
        <v>53</v>
      </c>
      <c r="D35" s="51" t="s">
        <v>96</v>
      </c>
      <c r="E35" s="73"/>
      <c r="F35" s="73"/>
      <c r="G35" s="77">
        <v>43969</v>
      </c>
      <c r="H35" s="77">
        <v>43986</v>
      </c>
      <c r="I35" s="51" t="s">
        <v>45</v>
      </c>
      <c r="J35" s="51" t="s">
        <v>47</v>
      </c>
      <c r="K35" s="51">
        <v>1</v>
      </c>
      <c r="L35" s="51">
        <v>1</v>
      </c>
      <c r="M35" s="51" t="s">
        <v>50</v>
      </c>
      <c r="N35" s="51" t="s">
        <v>55</v>
      </c>
      <c r="O35" s="73" t="s">
        <v>52</v>
      </c>
      <c r="P35" s="51" t="s">
        <v>191</v>
      </c>
      <c r="Q35" s="73" t="s">
        <v>113</v>
      </c>
      <c r="R35" s="51" t="s">
        <v>194</v>
      </c>
      <c r="S35" s="51" t="s">
        <v>87</v>
      </c>
    </row>
    <row r="36" spans="1:19" ht="409.5" x14ac:dyDescent="0.3">
      <c r="A36" s="74"/>
      <c r="B36" s="65">
        <v>4</v>
      </c>
      <c r="C36" s="65" t="s">
        <v>53</v>
      </c>
      <c r="D36" s="65" t="s">
        <v>97</v>
      </c>
      <c r="E36" s="76"/>
      <c r="F36" s="76"/>
      <c r="G36" s="79">
        <v>43969</v>
      </c>
      <c r="H36" s="77">
        <v>43986</v>
      </c>
      <c r="I36" s="65" t="s">
        <v>45</v>
      </c>
      <c r="J36" s="65" t="s">
        <v>47</v>
      </c>
      <c r="K36" s="65">
        <v>1</v>
      </c>
      <c r="L36" s="65">
        <v>1</v>
      </c>
      <c r="M36" s="65" t="s">
        <v>50</v>
      </c>
      <c r="N36" s="65" t="s">
        <v>55</v>
      </c>
      <c r="O36" s="73" t="s">
        <v>157</v>
      </c>
      <c r="P36" s="51" t="s">
        <v>191</v>
      </c>
      <c r="Q36" s="76" t="s">
        <v>113</v>
      </c>
      <c r="R36" s="51" t="s">
        <v>195</v>
      </c>
      <c r="S36" s="65" t="s">
        <v>87</v>
      </c>
    </row>
    <row r="37" spans="1:19" ht="409.5" x14ac:dyDescent="0.3">
      <c r="A37" s="74"/>
      <c r="B37" s="51">
        <v>5</v>
      </c>
      <c r="C37" s="51" t="s">
        <v>53</v>
      </c>
      <c r="D37" s="51" t="s">
        <v>197</v>
      </c>
      <c r="E37" s="73"/>
      <c r="F37" s="73"/>
      <c r="G37" s="77">
        <v>43969</v>
      </c>
      <c r="H37" s="77">
        <v>43986</v>
      </c>
      <c r="I37" s="51" t="s">
        <v>45</v>
      </c>
      <c r="J37" s="51" t="s">
        <v>48</v>
      </c>
      <c r="K37" s="51">
        <v>1</v>
      </c>
      <c r="L37" s="51">
        <v>1</v>
      </c>
      <c r="M37" s="51" t="s">
        <v>51</v>
      </c>
      <c r="N37" s="51" t="s">
        <v>55</v>
      </c>
      <c r="O37" s="73" t="s">
        <v>158</v>
      </c>
      <c r="P37" s="51" t="s">
        <v>191</v>
      </c>
      <c r="Q37" s="73" t="s">
        <v>113</v>
      </c>
      <c r="R37" s="51" t="s">
        <v>196</v>
      </c>
      <c r="S37" s="51" t="s">
        <v>87</v>
      </c>
    </row>
    <row r="38" spans="1:19" ht="409.5" x14ac:dyDescent="0.3">
      <c r="A38" s="74"/>
      <c r="B38" s="51">
        <v>6</v>
      </c>
      <c r="C38" s="51" t="s">
        <v>53</v>
      </c>
      <c r="D38" s="51" t="s">
        <v>98</v>
      </c>
      <c r="E38" s="73"/>
      <c r="F38" s="73"/>
      <c r="G38" s="77">
        <v>43969</v>
      </c>
      <c r="H38" s="77">
        <v>43986</v>
      </c>
      <c r="I38" s="51" t="s">
        <v>45</v>
      </c>
      <c r="J38" s="51" t="s">
        <v>48</v>
      </c>
      <c r="K38" s="51">
        <v>1</v>
      </c>
      <c r="L38" s="51">
        <v>1</v>
      </c>
      <c r="M38" s="51" t="s">
        <v>88</v>
      </c>
      <c r="N38" s="51" t="s">
        <v>89</v>
      </c>
      <c r="O38" s="73" t="s">
        <v>158</v>
      </c>
      <c r="P38" s="51" t="s">
        <v>191</v>
      </c>
      <c r="Q38" s="73" t="s">
        <v>113</v>
      </c>
      <c r="R38" s="51" t="s">
        <v>198</v>
      </c>
      <c r="S38" s="51" t="s">
        <v>87</v>
      </c>
    </row>
    <row r="39" spans="1:19" ht="409.5" x14ac:dyDescent="0.3">
      <c r="A39" s="74">
        <v>2</v>
      </c>
      <c r="B39" s="51">
        <v>7</v>
      </c>
      <c r="C39" s="51" t="s">
        <v>53</v>
      </c>
      <c r="D39" s="51" t="s">
        <v>99</v>
      </c>
      <c r="E39" s="73"/>
      <c r="F39" s="73"/>
      <c r="G39" s="77">
        <v>43969</v>
      </c>
      <c r="H39" s="77">
        <v>43986</v>
      </c>
      <c r="I39" s="51" t="s">
        <v>45</v>
      </c>
      <c r="J39" s="51" t="s">
        <v>48</v>
      </c>
      <c r="K39" s="51">
        <v>1</v>
      </c>
      <c r="L39" s="51">
        <v>1</v>
      </c>
      <c r="M39" s="51" t="s">
        <v>90</v>
      </c>
      <c r="N39" s="51" t="s">
        <v>91</v>
      </c>
      <c r="O39" s="73" t="s">
        <v>159</v>
      </c>
      <c r="P39" s="51" t="s">
        <v>191</v>
      </c>
      <c r="Q39" s="73" t="s">
        <v>113</v>
      </c>
      <c r="R39" s="51" t="s">
        <v>199</v>
      </c>
      <c r="S39" s="51" t="s">
        <v>87</v>
      </c>
    </row>
    <row r="40" spans="1:19" ht="409.5" x14ac:dyDescent="0.3">
      <c r="A40" s="74">
        <v>2</v>
      </c>
      <c r="B40" s="51">
        <v>8</v>
      </c>
      <c r="C40" s="51" t="s">
        <v>53</v>
      </c>
      <c r="D40" s="51" t="s">
        <v>100</v>
      </c>
      <c r="E40" s="73"/>
      <c r="F40" s="73"/>
      <c r="G40" s="77">
        <v>43969</v>
      </c>
      <c r="H40" s="77">
        <v>43986</v>
      </c>
      <c r="I40" s="51" t="s">
        <v>45</v>
      </c>
      <c r="J40" s="51" t="s">
        <v>48</v>
      </c>
      <c r="K40" s="51">
        <v>1</v>
      </c>
      <c r="L40" s="51">
        <v>1</v>
      </c>
      <c r="M40" s="51" t="s">
        <v>92</v>
      </c>
      <c r="N40" s="51" t="s">
        <v>93</v>
      </c>
      <c r="O40" s="73" t="s">
        <v>158</v>
      </c>
      <c r="P40" s="51" t="s">
        <v>191</v>
      </c>
      <c r="Q40" s="73" t="s">
        <v>113</v>
      </c>
      <c r="R40" s="51" t="s">
        <v>200</v>
      </c>
      <c r="S40" s="51" t="s">
        <v>87</v>
      </c>
    </row>
    <row r="41" spans="1:19" ht="337.5" x14ac:dyDescent="0.3">
      <c r="A41" s="51">
        <v>2</v>
      </c>
      <c r="B41" s="51">
        <v>1</v>
      </c>
      <c r="C41" s="80" t="s">
        <v>106</v>
      </c>
      <c r="D41" s="51" t="s">
        <v>162</v>
      </c>
      <c r="E41" s="73"/>
      <c r="F41" s="73"/>
      <c r="G41" s="77">
        <v>43970</v>
      </c>
      <c r="H41" s="77">
        <v>43979</v>
      </c>
      <c r="I41" s="51" t="s">
        <v>108</v>
      </c>
      <c r="J41" s="51" t="s">
        <v>109</v>
      </c>
      <c r="K41" s="51">
        <v>1</v>
      </c>
      <c r="L41" s="51">
        <v>1</v>
      </c>
      <c r="M41" s="51" t="s">
        <v>178</v>
      </c>
      <c r="N41" s="81" t="s">
        <v>107</v>
      </c>
      <c r="O41" s="51" t="s">
        <v>110</v>
      </c>
      <c r="P41" s="82" t="s">
        <v>161</v>
      </c>
      <c r="Q41" s="73" t="s">
        <v>113</v>
      </c>
      <c r="R41" s="51" t="s">
        <v>170</v>
      </c>
      <c r="S41" s="51" t="s">
        <v>114</v>
      </c>
    </row>
    <row r="42" spans="1:19" ht="337.5" x14ac:dyDescent="0.3">
      <c r="A42" s="51">
        <v>2</v>
      </c>
      <c r="B42" s="51">
        <v>2</v>
      </c>
      <c r="C42" s="80" t="s">
        <v>106</v>
      </c>
      <c r="D42" s="51" t="s">
        <v>163</v>
      </c>
      <c r="E42" s="73"/>
      <c r="F42" s="73"/>
      <c r="G42" s="77">
        <v>43970</v>
      </c>
      <c r="H42" s="77">
        <v>43979</v>
      </c>
      <c r="I42" s="51" t="s">
        <v>108</v>
      </c>
      <c r="J42" s="51" t="s">
        <v>109</v>
      </c>
      <c r="K42" s="51">
        <v>1</v>
      </c>
      <c r="L42" s="51">
        <v>1</v>
      </c>
      <c r="M42" s="51" t="s">
        <v>178</v>
      </c>
      <c r="N42" s="81" t="s">
        <v>107</v>
      </c>
      <c r="O42" s="51" t="s">
        <v>110</v>
      </c>
      <c r="P42" s="82" t="s">
        <v>161</v>
      </c>
      <c r="Q42" s="73" t="s">
        <v>113</v>
      </c>
      <c r="R42" s="51" t="s">
        <v>171</v>
      </c>
      <c r="S42" s="51" t="s">
        <v>114</v>
      </c>
    </row>
    <row r="43" spans="1:19" ht="337.5" x14ac:dyDescent="0.3">
      <c r="A43" s="51">
        <v>2</v>
      </c>
      <c r="B43" s="51">
        <v>3</v>
      </c>
      <c r="C43" s="80" t="s">
        <v>106</v>
      </c>
      <c r="D43" s="51" t="s">
        <v>164</v>
      </c>
      <c r="E43" s="73"/>
      <c r="F43" s="73"/>
      <c r="G43" s="77">
        <v>43970</v>
      </c>
      <c r="H43" s="77">
        <v>43979</v>
      </c>
      <c r="I43" s="51" t="s">
        <v>108</v>
      </c>
      <c r="J43" s="51" t="s">
        <v>109</v>
      </c>
      <c r="K43" s="51">
        <v>1</v>
      </c>
      <c r="L43" s="51">
        <v>1</v>
      </c>
      <c r="M43" s="51" t="s">
        <v>178</v>
      </c>
      <c r="N43" s="81" t="s">
        <v>107</v>
      </c>
      <c r="O43" s="51" t="s">
        <v>110</v>
      </c>
      <c r="P43" s="82" t="s">
        <v>161</v>
      </c>
      <c r="Q43" s="73" t="s">
        <v>113</v>
      </c>
      <c r="R43" s="51" t="s">
        <v>172</v>
      </c>
      <c r="S43" s="51" t="s">
        <v>114</v>
      </c>
    </row>
    <row r="44" spans="1:19" ht="337.5" x14ac:dyDescent="0.3">
      <c r="A44" s="51">
        <v>2</v>
      </c>
      <c r="B44" s="51">
        <v>4</v>
      </c>
      <c r="C44" s="80" t="s">
        <v>106</v>
      </c>
      <c r="D44" s="51" t="s">
        <v>167</v>
      </c>
      <c r="E44" s="73"/>
      <c r="F44" s="73"/>
      <c r="G44" s="77">
        <v>43970</v>
      </c>
      <c r="H44" s="77">
        <v>43979</v>
      </c>
      <c r="I44" s="51" t="s">
        <v>108</v>
      </c>
      <c r="J44" s="51" t="s">
        <v>109</v>
      </c>
      <c r="K44" s="51">
        <v>1</v>
      </c>
      <c r="L44" s="51">
        <v>1</v>
      </c>
      <c r="M44" s="51" t="s">
        <v>178</v>
      </c>
      <c r="N44" s="81" t="s">
        <v>107</v>
      </c>
      <c r="O44" s="51" t="s">
        <v>110</v>
      </c>
      <c r="P44" s="82" t="s">
        <v>161</v>
      </c>
      <c r="Q44" s="73" t="s">
        <v>113</v>
      </c>
      <c r="R44" s="51" t="s">
        <v>173</v>
      </c>
      <c r="S44" s="51" t="s">
        <v>114</v>
      </c>
    </row>
    <row r="45" spans="1:19" ht="337.5" x14ac:dyDescent="0.3">
      <c r="A45" s="51">
        <v>2</v>
      </c>
      <c r="B45" s="51">
        <v>5</v>
      </c>
      <c r="C45" s="80" t="s">
        <v>106</v>
      </c>
      <c r="D45" s="51" t="s">
        <v>165</v>
      </c>
      <c r="E45" s="73"/>
      <c r="F45" s="73"/>
      <c r="G45" s="77">
        <v>43970</v>
      </c>
      <c r="H45" s="77">
        <v>43979</v>
      </c>
      <c r="I45" s="51" t="s">
        <v>108</v>
      </c>
      <c r="J45" s="51" t="s">
        <v>109</v>
      </c>
      <c r="K45" s="51">
        <v>1</v>
      </c>
      <c r="L45" s="51">
        <v>1</v>
      </c>
      <c r="M45" s="51" t="s">
        <v>178</v>
      </c>
      <c r="N45" s="81" t="s">
        <v>107</v>
      </c>
      <c r="O45" s="51" t="s">
        <v>110</v>
      </c>
      <c r="P45" s="82" t="s">
        <v>161</v>
      </c>
      <c r="Q45" s="73" t="s">
        <v>113</v>
      </c>
      <c r="R45" s="51" t="s">
        <v>177</v>
      </c>
      <c r="S45" s="51" t="s">
        <v>114</v>
      </c>
    </row>
    <row r="46" spans="1:19" ht="337.5" x14ac:dyDescent="0.3">
      <c r="A46" s="51">
        <v>2</v>
      </c>
      <c r="B46" s="51">
        <v>6</v>
      </c>
      <c r="C46" s="80" t="s">
        <v>106</v>
      </c>
      <c r="D46" s="51" t="s">
        <v>168</v>
      </c>
      <c r="E46" s="73"/>
      <c r="F46" s="73"/>
      <c r="G46" s="77">
        <v>43970</v>
      </c>
      <c r="H46" s="77">
        <v>43979</v>
      </c>
      <c r="I46" s="51" t="s">
        <v>108</v>
      </c>
      <c r="J46" s="51" t="s">
        <v>112</v>
      </c>
      <c r="K46" s="51">
        <v>1</v>
      </c>
      <c r="L46" s="51">
        <v>1</v>
      </c>
      <c r="M46" s="51" t="s">
        <v>178</v>
      </c>
      <c r="N46" s="81" t="s">
        <v>107</v>
      </c>
      <c r="O46" s="51" t="s">
        <v>111</v>
      </c>
      <c r="P46" s="82" t="s">
        <v>161</v>
      </c>
      <c r="Q46" s="73" t="s">
        <v>113</v>
      </c>
      <c r="R46" s="51" t="s">
        <v>176</v>
      </c>
      <c r="S46" s="51" t="s">
        <v>114</v>
      </c>
    </row>
    <row r="47" spans="1:19" ht="337.5" x14ac:dyDescent="0.3">
      <c r="A47" s="51">
        <v>2</v>
      </c>
      <c r="B47" s="51">
        <v>7</v>
      </c>
      <c r="C47" s="80" t="s">
        <v>106</v>
      </c>
      <c r="D47" s="51" t="s">
        <v>166</v>
      </c>
      <c r="E47" s="73"/>
      <c r="F47" s="73"/>
      <c r="G47" s="77">
        <v>43970</v>
      </c>
      <c r="H47" s="77">
        <v>43979</v>
      </c>
      <c r="I47" s="51" t="s">
        <v>108</v>
      </c>
      <c r="J47" s="51" t="s">
        <v>109</v>
      </c>
      <c r="K47" s="51">
        <v>1</v>
      </c>
      <c r="L47" s="51">
        <v>1</v>
      </c>
      <c r="M47" s="51" t="s">
        <v>178</v>
      </c>
      <c r="N47" s="81" t="s">
        <v>107</v>
      </c>
      <c r="O47" s="51" t="s">
        <v>111</v>
      </c>
      <c r="P47" s="82" t="s">
        <v>161</v>
      </c>
      <c r="Q47" s="73" t="s">
        <v>113</v>
      </c>
      <c r="R47" s="51" t="s">
        <v>174</v>
      </c>
      <c r="S47" s="51" t="s">
        <v>114</v>
      </c>
    </row>
    <row r="48" spans="1:19" ht="337.5" x14ac:dyDescent="0.3">
      <c r="A48" s="51">
        <v>2</v>
      </c>
      <c r="B48" s="51">
        <v>8</v>
      </c>
      <c r="C48" s="80" t="s">
        <v>106</v>
      </c>
      <c r="D48" s="51" t="s">
        <v>169</v>
      </c>
      <c r="E48" s="73"/>
      <c r="F48" s="73"/>
      <c r="G48" s="77">
        <v>43970</v>
      </c>
      <c r="H48" s="77">
        <v>43979</v>
      </c>
      <c r="I48" s="51" t="s">
        <v>108</v>
      </c>
      <c r="J48" s="51" t="s">
        <v>109</v>
      </c>
      <c r="K48" s="51">
        <v>1</v>
      </c>
      <c r="L48" s="51">
        <v>1</v>
      </c>
      <c r="M48" s="51" t="s">
        <v>178</v>
      </c>
      <c r="N48" s="81" t="s">
        <v>107</v>
      </c>
      <c r="O48" s="51" t="s">
        <v>111</v>
      </c>
      <c r="P48" s="82" t="s">
        <v>161</v>
      </c>
      <c r="Q48" s="73" t="s">
        <v>113</v>
      </c>
      <c r="R48" s="51" t="s">
        <v>175</v>
      </c>
      <c r="S48" s="51" t="s">
        <v>114</v>
      </c>
    </row>
    <row r="49" spans="1:19" ht="72" customHeight="1" x14ac:dyDescent="0.3">
      <c r="A49" s="125">
        <v>2</v>
      </c>
      <c r="B49" s="125">
        <v>9</v>
      </c>
      <c r="C49" s="125" t="s">
        <v>101</v>
      </c>
      <c r="D49" s="125" t="s">
        <v>102</v>
      </c>
      <c r="E49" s="125">
        <v>1</v>
      </c>
      <c r="F49" s="125"/>
      <c r="G49" s="146">
        <v>43972</v>
      </c>
      <c r="H49" s="125"/>
      <c r="I49" s="125" t="s">
        <v>103</v>
      </c>
      <c r="J49" s="51" t="s">
        <v>104</v>
      </c>
      <c r="K49" s="125">
        <v>1</v>
      </c>
      <c r="L49" s="125">
        <v>2</v>
      </c>
      <c r="M49" s="125" t="s">
        <v>105</v>
      </c>
      <c r="N49" s="129" t="s">
        <v>56</v>
      </c>
      <c r="O49" s="84">
        <v>0.85899999999999999</v>
      </c>
      <c r="P49" s="40" t="s">
        <v>182</v>
      </c>
      <c r="Q49" s="129" t="s">
        <v>42</v>
      </c>
      <c r="R49" s="125" t="s">
        <v>205</v>
      </c>
      <c r="S49" s="51" t="s">
        <v>43</v>
      </c>
    </row>
    <row r="50" spans="1:19" ht="37.5" x14ac:dyDescent="0.3">
      <c r="A50" s="127"/>
      <c r="B50" s="127"/>
      <c r="C50" s="127"/>
      <c r="D50" s="127"/>
      <c r="E50" s="127"/>
      <c r="F50" s="127"/>
      <c r="G50" s="147"/>
      <c r="H50" s="127"/>
      <c r="I50" s="127"/>
      <c r="J50" s="51" t="s">
        <v>203</v>
      </c>
      <c r="K50" s="127"/>
      <c r="L50" s="127"/>
      <c r="M50" s="127"/>
      <c r="N50" s="131"/>
      <c r="O50" s="83" t="s">
        <v>204</v>
      </c>
      <c r="P50" s="40" t="s">
        <v>182</v>
      </c>
      <c r="Q50" s="130"/>
      <c r="R50" s="127"/>
      <c r="S50" s="51" t="s">
        <v>43</v>
      </c>
    </row>
    <row r="51" spans="1:19" ht="409.5" x14ac:dyDescent="0.3">
      <c r="A51" s="44">
        <v>2</v>
      </c>
      <c r="B51" s="87">
        <v>10</v>
      </c>
      <c r="C51" s="134" t="s">
        <v>150</v>
      </c>
      <c r="D51" s="134" t="s">
        <v>153</v>
      </c>
      <c r="E51" s="134">
        <v>1</v>
      </c>
      <c r="F51" s="44"/>
      <c r="G51" s="88">
        <v>43985</v>
      </c>
      <c r="H51" s="41">
        <v>43998</v>
      </c>
      <c r="I51" s="44" t="s">
        <v>151</v>
      </c>
      <c r="J51" s="44" t="s">
        <v>155</v>
      </c>
      <c r="K51" s="44">
        <v>1</v>
      </c>
      <c r="L51" s="44">
        <v>1</v>
      </c>
      <c r="M51" s="44" t="s">
        <v>156</v>
      </c>
      <c r="N51" s="43" t="s">
        <v>179</v>
      </c>
      <c r="O51" s="44" t="s">
        <v>180</v>
      </c>
      <c r="P51" s="40" t="s">
        <v>209</v>
      </c>
      <c r="Q51" s="89" t="s">
        <v>44</v>
      </c>
      <c r="R51" s="42" t="s">
        <v>183</v>
      </c>
      <c r="S51" s="51" t="s">
        <v>152</v>
      </c>
    </row>
    <row r="52" spans="1:19" ht="409.5" x14ac:dyDescent="0.3">
      <c r="A52" s="44">
        <v>2</v>
      </c>
      <c r="B52" s="90">
        <v>11</v>
      </c>
      <c r="C52" s="135"/>
      <c r="D52" s="135"/>
      <c r="E52" s="135"/>
      <c r="F52" s="44"/>
      <c r="G52" s="88">
        <v>43985</v>
      </c>
      <c r="H52" s="41">
        <v>43998</v>
      </c>
      <c r="I52" s="44" t="s">
        <v>151</v>
      </c>
      <c r="J52" s="44" t="s">
        <v>155</v>
      </c>
      <c r="K52" s="44">
        <v>1</v>
      </c>
      <c r="L52" s="44">
        <v>1</v>
      </c>
      <c r="M52" s="44" t="s">
        <v>156</v>
      </c>
      <c r="N52" s="43" t="s">
        <v>179</v>
      </c>
      <c r="O52" s="44" t="s">
        <v>181</v>
      </c>
      <c r="P52" s="40" t="s">
        <v>209</v>
      </c>
      <c r="Q52" s="91" t="s">
        <v>44</v>
      </c>
      <c r="R52" s="42" t="s">
        <v>184</v>
      </c>
      <c r="S52" s="51" t="s">
        <v>152</v>
      </c>
    </row>
    <row r="53" spans="1:19" ht="409.5" x14ac:dyDescent="0.3">
      <c r="A53" s="51">
        <v>2</v>
      </c>
      <c r="B53" s="92">
        <v>12</v>
      </c>
      <c r="C53" s="136"/>
      <c r="D53" s="136"/>
      <c r="E53" s="136"/>
      <c r="F53" s="51"/>
      <c r="G53" s="93">
        <v>43985</v>
      </c>
      <c r="H53" s="41">
        <v>43998</v>
      </c>
      <c r="I53" s="51" t="s">
        <v>151</v>
      </c>
      <c r="J53" s="51" t="s">
        <v>155</v>
      </c>
      <c r="K53" s="51">
        <v>1</v>
      </c>
      <c r="L53" s="51">
        <v>1</v>
      </c>
      <c r="M53" s="51" t="s">
        <v>156</v>
      </c>
      <c r="N53" s="43" t="s">
        <v>179</v>
      </c>
      <c r="O53" s="51" t="s">
        <v>180</v>
      </c>
      <c r="P53" s="40" t="s">
        <v>209</v>
      </c>
      <c r="Q53" s="89" t="s">
        <v>44</v>
      </c>
      <c r="R53" s="42" t="s">
        <v>185</v>
      </c>
      <c r="S53" s="51" t="s">
        <v>152</v>
      </c>
    </row>
    <row r="54" spans="1:19" ht="409.5" x14ac:dyDescent="0.3">
      <c r="A54" s="125">
        <v>2</v>
      </c>
      <c r="B54" s="125">
        <v>13</v>
      </c>
      <c r="C54" s="129" t="s">
        <v>150</v>
      </c>
      <c r="D54" s="129" t="s">
        <v>186</v>
      </c>
      <c r="E54" s="125">
        <v>1</v>
      </c>
      <c r="F54" s="144"/>
      <c r="G54" s="142">
        <v>43985</v>
      </c>
      <c r="H54" s="140"/>
      <c r="I54" s="125" t="s">
        <v>154</v>
      </c>
      <c r="J54" s="94" t="s">
        <v>189</v>
      </c>
      <c r="K54" s="125">
        <v>1</v>
      </c>
      <c r="L54" s="125">
        <v>2</v>
      </c>
      <c r="M54" s="94" t="s">
        <v>188</v>
      </c>
      <c r="N54" s="51" t="s">
        <v>187</v>
      </c>
      <c r="O54" s="95" t="s">
        <v>208</v>
      </c>
      <c r="P54" s="104" t="s">
        <v>210</v>
      </c>
      <c r="Q54" s="83" t="s">
        <v>54</v>
      </c>
      <c r="R54" s="95" t="s">
        <v>208</v>
      </c>
      <c r="S54" s="51" t="s">
        <v>87</v>
      </c>
    </row>
    <row r="55" spans="1:19" ht="409.6" customHeight="1" x14ac:dyDescent="0.3">
      <c r="A55" s="127"/>
      <c r="B55" s="127"/>
      <c r="C55" s="131"/>
      <c r="D55" s="131"/>
      <c r="E55" s="127"/>
      <c r="F55" s="145"/>
      <c r="G55" s="143"/>
      <c r="H55" s="141"/>
      <c r="I55" s="127"/>
      <c r="J55" s="73" t="s">
        <v>190</v>
      </c>
      <c r="K55" s="127"/>
      <c r="L55" s="127"/>
      <c r="M55" s="96" t="s">
        <v>188</v>
      </c>
      <c r="N55" s="51" t="s">
        <v>187</v>
      </c>
      <c r="O55" s="95" t="s">
        <v>208</v>
      </c>
      <c r="P55" s="105"/>
      <c r="Q55" s="83" t="s">
        <v>54</v>
      </c>
      <c r="R55" s="95" t="s">
        <v>208</v>
      </c>
      <c r="S55" s="51" t="s">
        <v>87</v>
      </c>
    </row>
    <row r="56" spans="1:19" x14ac:dyDescent="0.3">
      <c r="A56" s="5"/>
      <c r="B56" s="6"/>
      <c r="C56" s="6"/>
      <c r="D56" s="45"/>
      <c r="E56" s="45"/>
      <c r="F56" s="45"/>
      <c r="G56" s="45"/>
      <c r="H56" s="45"/>
      <c r="I56" s="6"/>
      <c r="J56" s="6"/>
      <c r="K56" s="6"/>
      <c r="L56" s="6"/>
      <c r="M56" s="72"/>
      <c r="N56" s="6"/>
      <c r="O56" s="6"/>
      <c r="P56" s="6"/>
      <c r="Q56" s="6"/>
      <c r="R56" s="6"/>
      <c r="S56" s="6"/>
    </row>
    <row r="57" spans="1:19" x14ac:dyDescent="0.3">
      <c r="A57" s="5"/>
      <c r="B57" s="6"/>
      <c r="C57" s="6"/>
      <c r="D57" s="45"/>
      <c r="E57" s="45"/>
      <c r="F57" s="45"/>
      <c r="G57" s="45"/>
      <c r="H57" s="45"/>
      <c r="I57" s="6" t="s">
        <v>160</v>
      </c>
      <c r="J57" s="6"/>
      <c r="K57" s="6"/>
      <c r="L57" s="6"/>
      <c r="M57" s="72"/>
      <c r="N57" s="6"/>
      <c r="O57" s="6"/>
      <c r="P57" s="6"/>
      <c r="Q57" s="6"/>
      <c r="R57" s="6"/>
      <c r="S57" s="6"/>
    </row>
  </sheetData>
  <autoFilter ref="A4:S54">
    <filterColumn colId="4" showButton="0"/>
  </autoFilter>
  <mergeCells count="121"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B54:B55"/>
    <mergeCell ref="A54:A55"/>
    <mergeCell ref="P54:P55"/>
    <mergeCell ref="K54:K55"/>
    <mergeCell ref="L54:L55"/>
    <mergeCell ref="I54:I55"/>
    <mergeCell ref="H54:H55"/>
    <mergeCell ref="G54:G55"/>
    <mergeCell ref="F54:F55"/>
    <mergeCell ref="E54:E55"/>
    <mergeCell ref="D54:D55"/>
    <mergeCell ref="C54:C55"/>
    <mergeCell ref="C51:C53"/>
    <mergeCell ref="D51:D53"/>
    <mergeCell ref="S20:S26"/>
    <mergeCell ref="M20:M26"/>
    <mergeCell ref="N20:N26"/>
    <mergeCell ref="O20:O26"/>
    <mergeCell ref="Q20:Q26"/>
    <mergeCell ref="R20:R26"/>
    <mergeCell ref="G20:G26"/>
    <mergeCell ref="L31:L32"/>
    <mergeCell ref="E51:E53"/>
    <mergeCell ref="K49:K50"/>
    <mergeCell ref="L49:L50"/>
    <mergeCell ref="M49:M50"/>
    <mergeCell ref="N49:N50"/>
    <mergeCell ref="Q49:Q50"/>
    <mergeCell ref="R49:R50"/>
    <mergeCell ref="K27:K30"/>
    <mergeCell ref="L27:L30"/>
    <mergeCell ref="K20:K26"/>
    <mergeCell ref="L20:L26"/>
    <mergeCell ref="H20:H26"/>
    <mergeCell ref="I20:I26"/>
    <mergeCell ref="F20:F26"/>
    <mergeCell ref="Q13:Q19"/>
    <mergeCell ref="M13:M19"/>
    <mergeCell ref="J6:J9"/>
    <mergeCell ref="R13:R19"/>
    <mergeCell ref="S13:S19"/>
    <mergeCell ref="N13:N19"/>
    <mergeCell ref="O13:O19"/>
    <mergeCell ref="S6:S12"/>
    <mergeCell ref="R6:R12"/>
    <mergeCell ref="Q6:Q12"/>
    <mergeCell ref="O6:O9"/>
    <mergeCell ref="P7:P12"/>
    <mergeCell ref="N6:N9"/>
    <mergeCell ref="M6:M9"/>
    <mergeCell ref="L13:L19"/>
    <mergeCell ref="P13:P19"/>
    <mergeCell ref="A2:S2"/>
    <mergeCell ref="P4:P5"/>
    <mergeCell ref="Q4:Q5"/>
    <mergeCell ref="S4:S5"/>
    <mergeCell ref="A4:A5"/>
    <mergeCell ref="H4:H5"/>
    <mergeCell ref="I4:I5"/>
    <mergeCell ref="J4:J5"/>
    <mergeCell ref="M4:M5"/>
    <mergeCell ref="N4:N5"/>
    <mergeCell ref="O4:O5"/>
    <mergeCell ref="B4:B5"/>
    <mergeCell ref="C4:C5"/>
    <mergeCell ref="R4:R5"/>
    <mergeCell ref="D4:D5"/>
    <mergeCell ref="E4:F4"/>
    <mergeCell ref="L4:L5"/>
    <mergeCell ref="G4:G5"/>
    <mergeCell ref="A13:A19"/>
    <mergeCell ref="A20:A26"/>
    <mergeCell ref="B20:B26"/>
    <mergeCell ref="C20:C26"/>
    <mergeCell ref="I6:I12"/>
    <mergeCell ref="F6:F12"/>
    <mergeCell ref="G6:G12"/>
    <mergeCell ref="H6:H12"/>
    <mergeCell ref="L6:L9"/>
    <mergeCell ref="K6:K12"/>
    <mergeCell ref="H27:H30"/>
    <mergeCell ref="I27:I30"/>
    <mergeCell ref="B13:B19"/>
    <mergeCell ref="C13:C19"/>
    <mergeCell ref="J13:J19"/>
    <mergeCell ref="K13:K19"/>
    <mergeCell ref="H13:H19"/>
    <mergeCell ref="I13:I19"/>
    <mergeCell ref="P20:P26"/>
    <mergeCell ref="A31:A32"/>
    <mergeCell ref="B31:B32"/>
    <mergeCell ref="C31:C32"/>
    <mergeCell ref="D31:D32"/>
    <mergeCell ref="I31:I32"/>
    <mergeCell ref="K31:K32"/>
    <mergeCell ref="D6:D12"/>
    <mergeCell ref="C6:C12"/>
    <mergeCell ref="B6:B12"/>
    <mergeCell ref="E6:E12"/>
    <mergeCell ref="D13:D19"/>
    <mergeCell ref="E13:E19"/>
    <mergeCell ref="J20:J26"/>
    <mergeCell ref="F13:F19"/>
    <mergeCell ref="G13:G19"/>
    <mergeCell ref="D20:D26"/>
    <mergeCell ref="E20:E26"/>
    <mergeCell ref="A27:A30"/>
    <mergeCell ref="B27:B30"/>
    <mergeCell ref="C27:C30"/>
    <mergeCell ref="D27:D30"/>
    <mergeCell ref="G27:G30"/>
    <mergeCell ref="A6:A12"/>
  </mergeCells>
  <printOptions headings="1"/>
  <pageMargins left="0.23622047244094491" right="0.23622047244094491" top="0.74803149606299213" bottom="0.74803149606299213" header="0.31496062992125984" footer="0.31496062992125984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29"/>
  <sheetViews>
    <sheetView workbookViewId="0">
      <selection activeCell="N29" sqref="N29"/>
    </sheetView>
  </sheetViews>
  <sheetFormatPr defaultRowHeight="15" x14ac:dyDescent="0.25"/>
  <cols>
    <col min="3" max="3" width="44.42578125" customWidth="1"/>
    <col min="11" max="11" width="10" customWidth="1"/>
    <col min="16" max="16" width="13.28515625" customWidth="1"/>
    <col min="17" max="17" width="11.85546875" customWidth="1"/>
    <col min="18" max="18" width="15.5703125" customWidth="1"/>
  </cols>
  <sheetData>
    <row r="3" spans="1:18" ht="18.75" x14ac:dyDescent="0.25">
      <c r="A3" s="155" t="s">
        <v>14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8.75" x14ac:dyDescent="0.3">
      <c r="A4" s="10"/>
      <c r="B4" s="9"/>
      <c r="C4" s="9"/>
      <c r="D4" s="148" t="s">
        <v>57</v>
      </c>
      <c r="E4" s="149"/>
      <c r="F4" s="150"/>
      <c r="G4" s="148" t="s">
        <v>58</v>
      </c>
      <c r="H4" s="149"/>
      <c r="I4" s="150"/>
      <c r="J4" s="148" t="s">
        <v>59</v>
      </c>
      <c r="K4" s="149"/>
      <c r="L4" s="150"/>
      <c r="M4" s="148" t="s">
        <v>60</v>
      </c>
      <c r="N4" s="149"/>
      <c r="O4" s="150"/>
      <c r="P4" s="157" t="s">
        <v>29</v>
      </c>
      <c r="Q4" s="157"/>
      <c r="R4" s="157"/>
    </row>
    <row r="5" spans="1:18" ht="25.5" x14ac:dyDescent="0.25">
      <c r="A5" s="14"/>
      <c r="B5" s="15"/>
      <c r="C5" s="16" t="s">
        <v>0</v>
      </c>
      <c r="D5" s="13" t="s">
        <v>22</v>
      </c>
      <c r="E5" s="14" t="s">
        <v>20</v>
      </c>
      <c r="F5" s="13" t="s">
        <v>21</v>
      </c>
      <c r="G5" s="13" t="s">
        <v>22</v>
      </c>
      <c r="H5" s="14" t="s">
        <v>20</v>
      </c>
      <c r="I5" s="13" t="s">
        <v>21</v>
      </c>
      <c r="J5" s="13" t="s">
        <v>22</v>
      </c>
      <c r="K5" s="50" t="s">
        <v>20</v>
      </c>
      <c r="L5" s="13" t="s">
        <v>21</v>
      </c>
      <c r="M5" s="13" t="s">
        <v>22</v>
      </c>
      <c r="N5" s="14" t="s">
        <v>20</v>
      </c>
      <c r="O5" s="13" t="s">
        <v>21</v>
      </c>
      <c r="P5" s="13" t="s">
        <v>22</v>
      </c>
      <c r="Q5" s="14" t="s">
        <v>20</v>
      </c>
      <c r="R5" s="14" t="s">
        <v>31</v>
      </c>
    </row>
    <row r="6" spans="1:18" ht="18.75" x14ac:dyDescent="0.25">
      <c r="A6" s="158" t="s">
        <v>25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</row>
    <row r="7" spans="1:18" ht="15.75" x14ac:dyDescent="0.25">
      <c r="A7" s="17"/>
      <c r="B7" s="18"/>
      <c r="C7" s="19" t="s">
        <v>16</v>
      </c>
      <c r="D7" s="20">
        <v>1</v>
      </c>
      <c r="E7" s="20">
        <v>4</v>
      </c>
      <c r="F7" s="20">
        <v>4</v>
      </c>
      <c r="G7" s="21">
        <v>2</v>
      </c>
      <c r="H7" s="21">
        <v>5</v>
      </c>
      <c r="I7" s="21">
        <v>5</v>
      </c>
      <c r="J7" s="21"/>
      <c r="K7" s="59"/>
      <c r="L7" s="21"/>
      <c r="M7" s="22"/>
      <c r="N7" s="22"/>
      <c r="O7" s="22"/>
      <c r="P7" s="22">
        <f t="shared" ref="P7:R12" si="0">D7+G7+J7+M7</f>
        <v>3</v>
      </c>
      <c r="Q7" s="22">
        <f t="shared" si="0"/>
        <v>9</v>
      </c>
      <c r="R7" s="22">
        <f t="shared" si="0"/>
        <v>9</v>
      </c>
    </row>
    <row r="8" spans="1:18" ht="15.75" x14ac:dyDescent="0.25">
      <c r="A8" s="17"/>
      <c r="B8" s="18"/>
      <c r="C8" s="23" t="s">
        <v>28</v>
      </c>
      <c r="D8" s="21"/>
      <c r="E8" s="21"/>
      <c r="F8" s="21"/>
      <c r="G8" s="24"/>
      <c r="H8" s="24"/>
      <c r="I8" s="24"/>
      <c r="J8" s="24"/>
      <c r="K8" s="48"/>
      <c r="L8" s="24"/>
      <c r="M8" s="18"/>
      <c r="N8" s="18"/>
      <c r="O8" s="18"/>
      <c r="P8" s="22">
        <f t="shared" si="0"/>
        <v>0</v>
      </c>
      <c r="Q8" s="22">
        <f t="shared" si="0"/>
        <v>0</v>
      </c>
      <c r="R8" s="22">
        <f t="shared" si="0"/>
        <v>0</v>
      </c>
    </row>
    <row r="9" spans="1:18" ht="15.75" x14ac:dyDescent="0.25">
      <c r="A9" s="17"/>
      <c r="B9" s="18"/>
      <c r="C9" s="23" t="s">
        <v>17</v>
      </c>
      <c r="D9" s="21">
        <v>4</v>
      </c>
      <c r="E9" s="21">
        <v>14</v>
      </c>
      <c r="F9" s="21">
        <v>14</v>
      </c>
      <c r="G9" s="24"/>
      <c r="H9" s="24"/>
      <c r="I9" s="24"/>
      <c r="J9" s="24"/>
      <c r="K9" s="48"/>
      <c r="L9" s="24"/>
      <c r="M9" s="24"/>
      <c r="N9" s="24"/>
      <c r="O9" s="24"/>
      <c r="P9" s="22">
        <f t="shared" si="0"/>
        <v>4</v>
      </c>
      <c r="Q9" s="22">
        <f t="shared" si="0"/>
        <v>14</v>
      </c>
      <c r="R9" s="22">
        <f t="shared" si="0"/>
        <v>14</v>
      </c>
    </row>
    <row r="10" spans="1:18" ht="16.5" customHeight="1" x14ac:dyDescent="0.25">
      <c r="A10" s="17"/>
      <c r="B10" s="18"/>
      <c r="C10" s="23" t="s">
        <v>23</v>
      </c>
      <c r="D10" s="21"/>
      <c r="E10" s="21"/>
      <c r="F10" s="21"/>
      <c r="G10" s="21">
        <v>4</v>
      </c>
      <c r="H10" s="21">
        <v>4</v>
      </c>
      <c r="I10" s="21">
        <v>11</v>
      </c>
      <c r="J10" s="24"/>
      <c r="K10" s="48"/>
      <c r="L10" s="24"/>
      <c r="M10" s="24"/>
      <c r="N10" s="24"/>
      <c r="O10" s="24"/>
      <c r="P10" s="22">
        <f t="shared" si="0"/>
        <v>4</v>
      </c>
      <c r="Q10" s="22">
        <f t="shared" si="0"/>
        <v>4</v>
      </c>
      <c r="R10" s="22">
        <f t="shared" si="0"/>
        <v>11</v>
      </c>
    </row>
    <row r="11" spans="1:18" ht="15.75" x14ac:dyDescent="0.25">
      <c r="A11" s="17"/>
      <c r="B11" s="18"/>
      <c r="C11" s="23" t="s">
        <v>61</v>
      </c>
      <c r="D11" s="21">
        <v>1</v>
      </c>
      <c r="E11" s="21">
        <v>1</v>
      </c>
      <c r="F11" s="21">
        <v>2</v>
      </c>
      <c r="G11" s="21">
        <v>1</v>
      </c>
      <c r="H11" s="21">
        <v>1</v>
      </c>
      <c r="I11" s="21">
        <v>2</v>
      </c>
      <c r="J11" s="24"/>
      <c r="K11" s="48"/>
      <c r="L11" s="24"/>
      <c r="M11" s="24"/>
      <c r="N11" s="24"/>
      <c r="O11" s="24"/>
      <c r="P11" s="22">
        <f t="shared" si="0"/>
        <v>2</v>
      </c>
      <c r="Q11" s="22">
        <f t="shared" si="0"/>
        <v>2</v>
      </c>
      <c r="R11" s="22">
        <f t="shared" si="0"/>
        <v>4</v>
      </c>
    </row>
    <row r="12" spans="1:18" ht="15.75" x14ac:dyDescent="0.25">
      <c r="A12" s="17"/>
      <c r="B12" s="18"/>
      <c r="C12" s="19" t="s">
        <v>24</v>
      </c>
      <c r="D12" s="21">
        <v>1</v>
      </c>
      <c r="E12" s="21">
        <v>1</v>
      </c>
      <c r="F12" s="21">
        <v>6</v>
      </c>
      <c r="G12" s="21">
        <v>1</v>
      </c>
      <c r="H12" s="21">
        <v>1</v>
      </c>
      <c r="I12" s="24">
        <v>4</v>
      </c>
      <c r="J12" s="24"/>
      <c r="K12" s="48"/>
      <c r="L12" s="24"/>
      <c r="M12" s="24"/>
      <c r="N12" s="24"/>
      <c r="O12" s="24"/>
      <c r="P12" s="22">
        <f t="shared" si="0"/>
        <v>2</v>
      </c>
      <c r="Q12" s="22">
        <f t="shared" si="0"/>
        <v>2</v>
      </c>
      <c r="R12" s="22">
        <f t="shared" si="0"/>
        <v>10</v>
      </c>
    </row>
    <row r="13" spans="1:18" ht="15.75" x14ac:dyDescent="0.25">
      <c r="A13" s="17"/>
      <c r="B13" s="18"/>
      <c r="C13" s="19" t="s">
        <v>206</v>
      </c>
      <c r="D13" s="21"/>
      <c r="E13" s="21"/>
      <c r="F13" s="21"/>
      <c r="G13" s="21">
        <v>1</v>
      </c>
      <c r="H13" s="21">
        <v>8</v>
      </c>
      <c r="I13" s="24">
        <v>8</v>
      </c>
      <c r="J13" s="24"/>
      <c r="K13" s="48"/>
      <c r="L13" s="24"/>
      <c r="M13" s="24"/>
      <c r="N13" s="24"/>
      <c r="O13" s="24"/>
      <c r="P13" s="22"/>
      <c r="Q13" s="22"/>
      <c r="R13" s="22"/>
    </row>
    <row r="14" spans="1:18" ht="15.75" x14ac:dyDescent="0.25">
      <c r="A14" s="17"/>
      <c r="B14" s="18"/>
      <c r="C14" s="19"/>
      <c r="D14" s="21"/>
      <c r="E14" s="21"/>
      <c r="F14" s="21"/>
      <c r="G14" s="21"/>
      <c r="H14" s="21"/>
      <c r="I14" s="24"/>
      <c r="J14" s="24"/>
      <c r="K14" s="48"/>
      <c r="L14" s="24"/>
      <c r="M14" s="24"/>
      <c r="N14" s="24"/>
      <c r="O14" s="24"/>
      <c r="P14" s="22"/>
      <c r="Q14" s="22"/>
      <c r="R14" s="22"/>
    </row>
    <row r="15" spans="1:18" ht="18.75" x14ac:dyDescent="0.3">
      <c r="A15" s="53"/>
      <c r="B15" s="54"/>
      <c r="C15" s="54" t="s">
        <v>30</v>
      </c>
      <c r="D15" s="55">
        <f>SUM(D7:D14)</f>
        <v>7</v>
      </c>
      <c r="E15" s="55">
        <f t="shared" ref="E15:J15" si="1">SUM(E7:E14)</f>
        <v>20</v>
      </c>
      <c r="F15" s="55">
        <f t="shared" si="1"/>
        <v>26</v>
      </c>
      <c r="G15" s="55">
        <f t="shared" si="1"/>
        <v>9</v>
      </c>
      <c r="H15" s="55">
        <f t="shared" si="1"/>
        <v>19</v>
      </c>
      <c r="I15" s="55">
        <f t="shared" si="1"/>
        <v>30</v>
      </c>
      <c r="J15" s="55">
        <f t="shared" si="1"/>
        <v>0</v>
      </c>
      <c r="K15" s="55">
        <f t="shared" ref="K15" si="2">SUM(K7:K14)</f>
        <v>0</v>
      </c>
      <c r="L15" s="55">
        <f t="shared" ref="L15" si="3">SUM(L7:L14)</f>
        <v>0</v>
      </c>
      <c r="M15" s="55">
        <f t="shared" ref="M15" si="4">SUM(M7:M14)</f>
        <v>0</v>
      </c>
      <c r="N15" s="55">
        <f t="shared" ref="N15" si="5">SUM(N7:N14)</f>
        <v>0</v>
      </c>
      <c r="O15" s="55">
        <f t="shared" ref="O15" si="6">SUM(O7:O14)</f>
        <v>0</v>
      </c>
      <c r="P15" s="55">
        <f t="shared" ref="P15" si="7">SUM(P7:P14)</f>
        <v>15</v>
      </c>
      <c r="Q15" s="55">
        <f t="shared" ref="Q15" si="8">SUM(Q7:Q14)</f>
        <v>31</v>
      </c>
      <c r="R15" s="55">
        <f t="shared" ref="R15" si="9">SUM(R7:R14)</f>
        <v>48</v>
      </c>
    </row>
    <row r="16" spans="1:18" ht="15.75" x14ac:dyDescent="0.25">
      <c r="A16" s="161" t="s">
        <v>26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3"/>
    </row>
    <row r="17" spans="1:18" ht="15.75" x14ac:dyDescent="0.25">
      <c r="A17" s="17"/>
      <c r="B17" s="18"/>
      <c r="C17" s="28" t="s">
        <v>18</v>
      </c>
      <c r="D17" s="21"/>
      <c r="E17" s="20"/>
      <c r="F17" s="20"/>
      <c r="G17" s="21"/>
      <c r="H17" s="21"/>
      <c r="I17" s="24"/>
      <c r="J17" s="21"/>
      <c r="K17" s="59"/>
      <c r="L17" s="21"/>
      <c r="M17" s="24"/>
      <c r="N17" s="24"/>
      <c r="O17" s="24"/>
      <c r="P17" s="20">
        <f t="shared" ref="P17:R20" si="10">D17+G17+J17+M17</f>
        <v>0</v>
      </c>
      <c r="Q17" s="20">
        <f t="shared" si="10"/>
        <v>0</v>
      </c>
      <c r="R17" s="20">
        <f t="shared" si="10"/>
        <v>0</v>
      </c>
    </row>
    <row r="18" spans="1:18" ht="15.75" x14ac:dyDescent="0.25">
      <c r="A18" s="17"/>
      <c r="B18" s="18"/>
      <c r="C18" s="19" t="s">
        <v>38</v>
      </c>
      <c r="D18" s="21"/>
      <c r="E18" s="21"/>
      <c r="F18" s="21"/>
      <c r="G18" s="21"/>
      <c r="H18" s="21"/>
      <c r="I18" s="24"/>
      <c r="J18" s="24"/>
      <c r="K18" s="48"/>
      <c r="L18" s="24"/>
      <c r="M18" s="24"/>
      <c r="N18" s="24"/>
      <c r="O18" s="24"/>
      <c r="P18" s="20">
        <f t="shared" si="10"/>
        <v>0</v>
      </c>
      <c r="Q18" s="20">
        <f t="shared" si="10"/>
        <v>0</v>
      </c>
      <c r="R18" s="20">
        <f t="shared" si="10"/>
        <v>0</v>
      </c>
    </row>
    <row r="19" spans="1:18" ht="15.75" x14ac:dyDescent="0.25">
      <c r="A19" s="29"/>
      <c r="B19" s="30"/>
      <c r="C19" s="19" t="s">
        <v>39</v>
      </c>
      <c r="D19" s="17"/>
      <c r="E19" s="17"/>
      <c r="F19" s="17"/>
      <c r="G19" s="17"/>
      <c r="H19" s="17"/>
      <c r="I19" s="17"/>
      <c r="J19" s="17"/>
      <c r="K19" s="60"/>
      <c r="L19" s="17"/>
      <c r="M19" s="24"/>
      <c r="N19" s="24"/>
      <c r="O19" s="24"/>
      <c r="P19" s="20">
        <f t="shared" si="10"/>
        <v>0</v>
      </c>
      <c r="Q19" s="20">
        <f t="shared" si="10"/>
        <v>0</v>
      </c>
      <c r="R19" s="20">
        <f t="shared" si="10"/>
        <v>0</v>
      </c>
    </row>
    <row r="20" spans="1:18" ht="15.75" x14ac:dyDescent="0.25">
      <c r="A20" s="29"/>
      <c r="B20" s="30"/>
      <c r="C20" s="31" t="s">
        <v>34</v>
      </c>
      <c r="D20" s="21"/>
      <c r="E20" s="21"/>
      <c r="F20" s="21"/>
      <c r="G20" s="21"/>
      <c r="H20" s="21"/>
      <c r="I20" s="24"/>
      <c r="J20" s="24"/>
      <c r="K20" s="48"/>
      <c r="L20" s="24"/>
      <c r="M20" s="21"/>
      <c r="N20" s="21"/>
      <c r="O20" s="21"/>
      <c r="P20" s="20">
        <f t="shared" si="10"/>
        <v>0</v>
      </c>
      <c r="Q20" s="20">
        <f t="shared" si="10"/>
        <v>0</v>
      </c>
      <c r="R20" s="20">
        <f t="shared" si="10"/>
        <v>0</v>
      </c>
    </row>
    <row r="21" spans="1:18" ht="15.75" x14ac:dyDescent="0.25">
      <c r="A21" s="56"/>
      <c r="B21" s="57"/>
      <c r="C21" s="32" t="s">
        <v>30</v>
      </c>
      <c r="D21" s="58">
        <f t="shared" ref="D21:R21" si="11">SUM(D17:D20)</f>
        <v>0</v>
      </c>
      <c r="E21" s="58">
        <f t="shared" si="11"/>
        <v>0</v>
      </c>
      <c r="F21" s="58">
        <f t="shared" si="11"/>
        <v>0</v>
      </c>
      <c r="G21" s="58">
        <f t="shared" si="11"/>
        <v>0</v>
      </c>
      <c r="H21" s="58">
        <f t="shared" si="11"/>
        <v>0</v>
      </c>
      <c r="I21" s="58">
        <f t="shared" si="11"/>
        <v>0</v>
      </c>
      <c r="J21" s="58">
        <f t="shared" si="11"/>
        <v>0</v>
      </c>
      <c r="K21" s="58">
        <f t="shared" si="11"/>
        <v>0</v>
      </c>
      <c r="L21" s="58">
        <f t="shared" si="11"/>
        <v>0</v>
      </c>
      <c r="M21" s="58">
        <f t="shared" si="11"/>
        <v>0</v>
      </c>
      <c r="N21" s="58">
        <f t="shared" si="11"/>
        <v>0</v>
      </c>
      <c r="O21" s="58">
        <f t="shared" si="11"/>
        <v>0</v>
      </c>
      <c r="P21" s="58">
        <f t="shared" si="11"/>
        <v>0</v>
      </c>
      <c r="Q21" s="58">
        <f t="shared" si="11"/>
        <v>0</v>
      </c>
      <c r="R21" s="58">
        <f t="shared" si="11"/>
        <v>0</v>
      </c>
    </row>
    <row r="22" spans="1:18" ht="15.75" x14ac:dyDescent="0.25">
      <c r="A22" s="152" t="s">
        <v>27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4"/>
    </row>
    <row r="23" spans="1:18" ht="15.75" x14ac:dyDescent="0.25">
      <c r="A23" s="17"/>
      <c r="B23" s="18"/>
      <c r="C23" s="18" t="s">
        <v>35</v>
      </c>
      <c r="D23" s="24">
        <v>1</v>
      </c>
      <c r="E23" s="24">
        <v>2</v>
      </c>
      <c r="F23" s="24">
        <v>6</v>
      </c>
      <c r="G23" s="24"/>
      <c r="H23" s="24"/>
      <c r="I23" s="24"/>
      <c r="J23" s="24"/>
      <c r="K23" s="48"/>
      <c r="L23" s="24"/>
      <c r="M23" s="24"/>
      <c r="N23" s="24"/>
      <c r="O23" s="24"/>
      <c r="P23" s="24">
        <f t="shared" ref="P23:R24" si="12">D23+G23+J23+M23</f>
        <v>1</v>
      </c>
      <c r="Q23" s="24">
        <f t="shared" si="12"/>
        <v>2</v>
      </c>
      <c r="R23" s="24">
        <f t="shared" si="12"/>
        <v>6</v>
      </c>
    </row>
    <row r="24" spans="1:18" ht="15.75" x14ac:dyDescent="0.25">
      <c r="A24" s="17"/>
      <c r="B24" s="18"/>
      <c r="C24" s="52" t="s">
        <v>53</v>
      </c>
      <c r="D24" s="24">
        <v>1</v>
      </c>
      <c r="E24" s="24">
        <v>8</v>
      </c>
      <c r="F24" s="24">
        <v>8</v>
      </c>
      <c r="G24" s="24">
        <v>1</v>
      </c>
      <c r="H24" s="24">
        <v>8</v>
      </c>
      <c r="I24" s="24">
        <v>8</v>
      </c>
      <c r="J24" s="24"/>
      <c r="K24" s="48"/>
      <c r="L24" s="24"/>
      <c r="M24" s="24"/>
      <c r="N24" s="24"/>
      <c r="O24" s="24"/>
      <c r="P24" s="24">
        <f t="shared" si="12"/>
        <v>2</v>
      </c>
      <c r="Q24" s="24">
        <f t="shared" si="12"/>
        <v>16</v>
      </c>
      <c r="R24" s="24">
        <f t="shared" si="12"/>
        <v>16</v>
      </c>
    </row>
    <row r="25" spans="1:18" ht="15.75" x14ac:dyDescent="0.25">
      <c r="A25" s="25"/>
      <c r="B25" s="26"/>
      <c r="C25" s="32" t="s">
        <v>30</v>
      </c>
      <c r="D25" s="27">
        <f t="shared" ref="D25:R25" si="13">SUM(D23:D24)</f>
        <v>2</v>
      </c>
      <c r="E25" s="27">
        <f t="shared" si="13"/>
        <v>10</v>
      </c>
      <c r="F25" s="27">
        <f t="shared" si="13"/>
        <v>14</v>
      </c>
      <c r="G25" s="27">
        <f t="shared" si="13"/>
        <v>1</v>
      </c>
      <c r="H25" s="27">
        <f t="shared" si="13"/>
        <v>8</v>
      </c>
      <c r="I25" s="27">
        <f t="shared" si="13"/>
        <v>8</v>
      </c>
      <c r="J25" s="27">
        <f t="shared" si="13"/>
        <v>0</v>
      </c>
      <c r="K25" s="27">
        <f t="shared" si="13"/>
        <v>0</v>
      </c>
      <c r="L25" s="27">
        <f t="shared" si="13"/>
        <v>0</v>
      </c>
      <c r="M25" s="27">
        <f t="shared" si="13"/>
        <v>0</v>
      </c>
      <c r="N25" s="27">
        <f t="shared" si="13"/>
        <v>0</v>
      </c>
      <c r="O25" s="27">
        <f t="shared" si="13"/>
        <v>0</v>
      </c>
      <c r="P25" s="27">
        <f t="shared" si="13"/>
        <v>3</v>
      </c>
      <c r="Q25" s="27">
        <f t="shared" si="13"/>
        <v>18</v>
      </c>
      <c r="R25" s="27">
        <f t="shared" si="13"/>
        <v>22</v>
      </c>
    </row>
    <row r="26" spans="1:18" ht="15.75" x14ac:dyDescent="0.25">
      <c r="A26" s="33"/>
      <c r="B26" s="34"/>
      <c r="C26" s="34" t="s">
        <v>15</v>
      </c>
      <c r="D26" s="35">
        <f t="shared" ref="D26:R26" si="14">D25+D21+D15</f>
        <v>9</v>
      </c>
      <c r="E26" s="35">
        <f t="shared" si="14"/>
        <v>30</v>
      </c>
      <c r="F26" s="35">
        <f t="shared" si="14"/>
        <v>40</v>
      </c>
      <c r="G26" s="35">
        <f t="shared" si="14"/>
        <v>10</v>
      </c>
      <c r="H26" s="35">
        <f t="shared" si="14"/>
        <v>27</v>
      </c>
      <c r="I26" s="35">
        <f t="shared" si="14"/>
        <v>38</v>
      </c>
      <c r="J26" s="35">
        <f t="shared" si="14"/>
        <v>0</v>
      </c>
      <c r="K26" s="49">
        <f t="shared" si="14"/>
        <v>0</v>
      </c>
      <c r="L26" s="35">
        <f t="shared" si="14"/>
        <v>0</v>
      </c>
      <c r="M26" s="35">
        <f t="shared" si="14"/>
        <v>0</v>
      </c>
      <c r="N26" s="35">
        <f t="shared" si="14"/>
        <v>0</v>
      </c>
      <c r="O26" s="35">
        <f t="shared" si="14"/>
        <v>0</v>
      </c>
      <c r="P26" s="35">
        <f t="shared" si="14"/>
        <v>18</v>
      </c>
      <c r="Q26" s="35">
        <f t="shared" si="14"/>
        <v>49</v>
      </c>
      <c r="R26" s="35">
        <f t="shared" si="14"/>
        <v>70</v>
      </c>
    </row>
    <row r="27" spans="1:18" ht="18.75" customHeight="1" x14ac:dyDescent="0.4">
      <c r="A27" s="4"/>
      <c r="B27" s="2"/>
      <c r="C27" s="2"/>
      <c r="D27" s="1"/>
      <c r="E27" s="1"/>
      <c r="F27" s="1"/>
      <c r="G27" s="151"/>
      <c r="H27" s="151"/>
      <c r="I27" s="151"/>
      <c r="J27" s="7"/>
      <c r="K27" s="7"/>
      <c r="L27" s="7"/>
      <c r="M27" s="3"/>
      <c r="N27" s="2"/>
      <c r="O27" s="2"/>
      <c r="P27" s="11" t="s">
        <v>22</v>
      </c>
      <c r="Q27" s="12" t="s">
        <v>20</v>
      </c>
      <c r="R27" s="12" t="s">
        <v>31</v>
      </c>
    </row>
    <row r="28" spans="1:18" ht="27.75" x14ac:dyDescent="0.4">
      <c r="A28" s="4"/>
      <c r="B28" s="2"/>
      <c r="C28" s="2"/>
      <c r="D28" s="1"/>
      <c r="E28" s="1"/>
      <c r="F28" s="1"/>
      <c r="G28" s="151"/>
      <c r="H28" s="151"/>
      <c r="I28" s="151"/>
      <c r="J28" s="7"/>
      <c r="K28" s="7"/>
      <c r="L28" s="7"/>
      <c r="M28" s="3"/>
      <c r="N28" s="2"/>
      <c r="O28" s="2"/>
      <c r="P28" s="2"/>
      <c r="Q28" s="2"/>
      <c r="R28" s="2"/>
    </row>
    <row r="29" spans="1:18" ht="27.75" x14ac:dyDescent="0.4">
      <c r="A29" s="4"/>
      <c r="B29" s="2"/>
      <c r="C29" s="2"/>
      <c r="D29" s="1"/>
      <c r="E29" s="1"/>
      <c r="F29" s="1"/>
      <c r="G29" s="8"/>
      <c r="H29" s="8"/>
      <c r="I29" s="7"/>
      <c r="J29" s="7"/>
      <c r="K29" s="7"/>
      <c r="L29" s="7"/>
      <c r="M29" s="3"/>
      <c r="N29" s="2"/>
      <c r="O29" s="2"/>
      <c r="P29" s="2"/>
      <c r="Q29" s="2"/>
      <c r="R29" s="2"/>
    </row>
  </sheetData>
  <mergeCells count="11">
    <mergeCell ref="M4:O4"/>
    <mergeCell ref="G28:I28"/>
    <mergeCell ref="G27:I27"/>
    <mergeCell ref="A22:R22"/>
    <mergeCell ref="A3:R3"/>
    <mergeCell ref="P4:R4"/>
    <mergeCell ref="A6:R6"/>
    <mergeCell ref="A16:R16"/>
    <mergeCell ref="D4:F4"/>
    <mergeCell ref="G4:I4"/>
    <mergeCell ref="J4:L4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МСИ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2020-07-09T06:49:29Z</dcterms:modified>
</cp:coreProperties>
</file>